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60" tabRatio="987" activeTab="0"/>
  </bookViews>
  <sheets>
    <sheet name="Úvodní list" sheetId="1" r:id="rId1"/>
    <sheet name="Finální rozpočet" sheetId="2" r:id="rId2"/>
    <sheet name="Finální finanční plán" sheetId="3" r:id="rId3"/>
    <sheet name="Seznam účetních dokladů" sheetId="4" r:id="rId4"/>
  </sheets>
  <externalReferences>
    <externalReference r:id="rId7"/>
  </externalReferences>
  <definedNames>
    <definedName name="_xlnm.Print_Area" localSheetId="2">'Finální finanční plán'!$A$1:$E$69</definedName>
    <definedName name="_xlnm.Print_Area" localSheetId="1">'Finální rozpočet'!$A$1:$I$325</definedName>
    <definedName name="_xlnm.Print_Area" localSheetId="0">'Úvodní list'!$A$1:$C$48</definedName>
  </definedNames>
  <calcPr fullCalcOnLoad="1"/>
</workbook>
</file>

<file path=xl/comments3.xml><?xml version="1.0" encoding="utf-8"?>
<comments xmlns="http://schemas.openxmlformats.org/spreadsheetml/2006/main">
  <authors>
    <author/>
  </authors>
  <commentList>
    <comment ref="B19"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4" authorId="0">
      <text>
        <r>
          <rPr>
            <sz val="10"/>
            <rFont val="Arial"/>
            <family val="2"/>
          </rPr>
          <t>Nejsou veřejnými zdroji.</t>
        </r>
      </text>
    </comment>
    <comment ref="B32" authorId="0">
      <text>
        <r>
          <rPr>
            <sz val="9"/>
            <color indexed="8"/>
            <rFont val="Tahoma"/>
            <family val="2"/>
          </rPr>
          <t>Vyčíslete ve výši ceny obvyklé.
Nelze hradit z dotace.</t>
        </r>
      </text>
    </comment>
    <comment ref="B33" authorId="0">
      <text>
        <r>
          <rPr>
            <sz val="9"/>
            <color indexed="8"/>
            <rFont val="Tahoma"/>
            <family val="2"/>
          </rPr>
          <t xml:space="preserve">Není veřejným zdrojem.
</t>
        </r>
      </text>
    </comment>
    <comment ref="B43"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5" authorId="0">
      <text>
        <r>
          <rPr>
            <sz val="9"/>
            <color indexed="8"/>
            <rFont val="Tahoma"/>
            <family val="2"/>
          </rPr>
          <t>Vyčíslete ve výši ceny obvyklé.</t>
        </r>
      </text>
    </comment>
    <comment ref="B62" authorId="0">
      <text>
        <r>
          <rPr>
            <sz val="9"/>
            <color indexed="8"/>
            <rFont val="Tahoma"/>
            <family val="2"/>
          </rPr>
          <t>Není veřejným zdrojem.</t>
        </r>
      </text>
    </comment>
    <comment ref="B63" authorId="0">
      <text>
        <r>
          <rPr>
            <sz val="9"/>
            <color indexed="8"/>
            <rFont val="Tahoma"/>
            <family val="2"/>
          </rPr>
          <t>Je veřejným zdrojem.</t>
        </r>
      </text>
    </comment>
  </commentList>
</comments>
</file>

<file path=xl/sharedStrings.xml><?xml version="1.0" encoding="utf-8"?>
<sst xmlns="http://schemas.openxmlformats.org/spreadsheetml/2006/main" count="475" uniqueCount="403">
  <si>
    <t>Vyúčtování po ukončení projektu</t>
  </si>
  <si>
    <t>Výroba českého kinematografického díla</t>
  </si>
  <si>
    <t>Minoritní koprodukce – animované kinematografické dílo</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</si>
  <si>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</si>
  <si>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</si>
  <si>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</si>
  <si>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</si>
  <si>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</si>
  <si>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</si>
  <si>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</si>
  <si>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</si>
  <si>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</si>
  <si>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</si>
  <si>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</si>
  <si>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</si>
  <si>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</si>
  <si>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</si>
  <si>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</si>
  <si>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</si>
  <si>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</si>
  <si>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</si>
  <si>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</si>
  <si>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</si>
  <si>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</si>
  <si>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</si>
  <si>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</si>
  <si>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</si>
  <si>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</si>
  <si>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</si>
  <si>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</si>
  <si>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1. předložit Fondu zprávu auditora o ověření nákladů v případě, že přiznaná podpora je ve výši 3.000.000,- Kč a vyšší;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</si>
  <si>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</si>
  <si>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</si>
  <si>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</si>
  <si>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</si>
  <si>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</si>
  <si>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</si>
  <si>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</si>
  <si>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</si>
  <si>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</si>
  <si>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</si>
  <si>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</si>
  <si>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</si>
  <si>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</si>
  <si>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kompletní  rozpočet kinematografického díla (vývoj i výroba)</t>
  </si>
  <si>
    <t>Příjemce podpory kinematografie vyplňuje tento sloupec VŽDY v celých Kč bez DPH z důvodu kontrolních mechanismů Státního fondu kinematografie (kompletní rozpočet filmu při vyúčtování musí být ve stejné struktuře jako kompletní rozpočet pro účel filmové pobídky).</t>
  </si>
  <si>
    <t>Sloupec B - výrobní rozpočet kinematografického díla</t>
  </si>
  <si>
    <t>Příjemce podpory kinematografie vyplňuje tento sloupec VŽDY v celých Kč bez DPH.</t>
  </si>
  <si>
    <r>
      <rPr>
        <sz val="9.5"/>
        <rFont val="Arial"/>
        <family val="2"/>
      </rPr>
      <t xml:space="preserve">Pokud </t>
    </r>
    <r>
      <rPr>
        <u val="single"/>
        <sz val="9.5"/>
        <rFont val="Arial"/>
        <family val="2"/>
      </rPr>
      <t>příjemce podpory kinematografie neobdržel dotaci v okruhu vývoj kinematografického díla</t>
    </r>
    <r>
      <rPr>
        <sz val="9.5"/>
        <rFont val="Arial"/>
        <family val="2"/>
      </rPr>
      <t>, bude výrobní rozpočet B totožný se sloupcem A. V případě, že příjemce podpory kinematografie neobdržel účelovou dotaci ze Státního fondu kinematografie či Státního fondu ČR pro podporu a rozvoj české kinematografie, mohou být součástí výrobního rozpočtu náklady v okruhu vývoj kinematografického díla.</t>
    </r>
  </si>
  <si>
    <r>
      <rPr>
        <sz val="9.5"/>
        <rFont val="Arial"/>
        <family val="2"/>
      </rPr>
      <t xml:space="preserve">Pokud </t>
    </r>
    <r>
      <rPr>
        <u val="single"/>
        <sz val="9.5"/>
        <rFont val="Arial"/>
        <family val="2"/>
      </rPr>
      <t>příjemce podpory kinematografie obdržel dotaci v okruhu vývoj kinematografického díla</t>
    </r>
    <r>
      <rPr>
        <sz val="9.5"/>
        <rFont val="Arial"/>
        <family val="2"/>
      </rPr>
      <t>, snižuje ve sloupci B položky oproti sloupci A v takové výši, ve které je vyúčtoval Státnímu fondu kinematografie v rámci projektu vývoje popřípadě je plánuje vyúčtovat, pokud ještě vyúčtování neodevzdal. (Př.: Ve sloupci A jsou kompletní plánované náklady na tvorbu scénáře 600 tis. Kč, ve vyúčtování dotace na vývoj žadatel vyúčtoval 400 tis. Kč, má už možnost uvést ve sloupci B ve výrobním rozpočtu pouze 200 tis. Kč).</t>
    </r>
  </si>
  <si>
    <t>Sloupec C - výrobní rozpočet kinematografického díla včetně DPH v příslušné sazbě (21 % nebo 15 %)</t>
  </si>
  <si>
    <t>Příjemce podpory kinematografie tento sloupec vyplňuje VŽDY a to v částkách sloupce B včetně DPH v celých Kč.</t>
  </si>
  <si>
    <t>Sloupec D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</si>
  <si>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</si>
  <si>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</si>
  <si>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</si>
  <si>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E - uplatněný odpočet DPH v Kč</t>
  </si>
  <si>
    <t xml:space="preserve">Rozpočet projektu: detailní přehled </t>
  </si>
  <si>
    <t>A</t>
  </si>
  <si>
    <t xml:space="preserve">B </t>
  </si>
  <si>
    <t xml:space="preserve">C </t>
  </si>
  <si>
    <t xml:space="preserve">D </t>
  </si>
  <si>
    <t>E</t>
  </si>
  <si>
    <t>Rozpočet
kompletní
celkové náklady 
bez DPH v Kč</t>
  </si>
  <si>
    <t>Rozpočet
výrobní rozpočet
náklady
bez DPH v Kč</t>
  </si>
  <si>
    <t>Rozpočet
výrobní rozpočet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</si>
  <si>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</si>
  <si>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</si>
  <si>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</si>
  <si>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</si>
  <si>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</si>
  <si>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</si>
  <si>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</si>
  <si>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</si>
  <si>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</si>
  <si>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</si>
  <si>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</si>
  <si>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</si>
  <si>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</si>
  <si>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</si>
  <si>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</si>
  <si>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</si>
  <si>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</si>
  <si>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</si>
  <si>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</si>
  <si>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</si>
  <si>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</si>
  <si>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Hlavní výtvarník (development)</t>
  </si>
  <si>
    <t>Hlavní animátor (development)</t>
  </si>
  <si>
    <t>Kameraman (development)</t>
  </si>
  <si>
    <t>Střihač (development)</t>
  </si>
  <si>
    <t>Zvukař (development)</t>
  </si>
  <si>
    <t>Hudba (development)</t>
  </si>
  <si>
    <t>Výtvarníci, animátoři, storyboardisté (development)</t>
  </si>
  <si>
    <t>Asistent produkce (development)</t>
  </si>
  <si>
    <t>Výkonní umělci (hlasy, komentář apod. - development)</t>
  </si>
  <si>
    <t>Storyboard - výroba</t>
  </si>
  <si>
    <t>Animatik - výroba</t>
  </si>
  <si>
    <t>Animatik - ozvučení</t>
  </si>
  <si>
    <t>Výroba pilotu/ukázky/testu - výroba</t>
  </si>
  <si>
    <t>Výroba pilotu/ukázky/testu - postprodukce</t>
  </si>
  <si>
    <t>Technologie, software, nákupy licencí</t>
  </si>
  <si>
    <t>Casting (hlasy)</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</si>
  <si>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</si>
  <si>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</si>
  <si>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</si>
  <si>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</si>
  <si>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</si>
  <si>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</si>
  <si>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</si>
  <si>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</si>
  <si>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</si>
  <si>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</si>
  <si>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</si>
  <si>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</si>
  <si>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</si>
  <si>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</si>
  <si>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</si>
  <si>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</si>
  <si>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Producenti</t>
  </si>
  <si>
    <t xml:space="preserve">Producent </t>
  </si>
  <si>
    <t>Koproducenti</t>
  </si>
  <si>
    <t>Výkonní producenti</t>
  </si>
  <si>
    <t>Asistenti producentů</t>
  </si>
  <si>
    <t xml:space="preserve">Ostatní náklady </t>
  </si>
  <si>
    <t>Režie</t>
  </si>
  <si>
    <t>Režisér</t>
  </si>
  <si>
    <t>Spolurežisér / Supervize</t>
  </si>
  <si>
    <t xml:space="preserve">Herecké obsazení </t>
  </si>
  <si>
    <t xml:space="preserve">Hlavní role </t>
  </si>
  <si>
    <t xml:space="preserve">Vedlejší role </t>
  </si>
  <si>
    <t>Hlasoví herci</t>
  </si>
  <si>
    <t>Epizodní role a sbory</t>
  </si>
  <si>
    <t>Castingové služby</t>
  </si>
  <si>
    <t>Výtvarníci</t>
  </si>
  <si>
    <t>Hlavní výtvarník</t>
  </si>
  <si>
    <t>Výtvarník postav</t>
  </si>
  <si>
    <t>Výtvarník pozadí</t>
  </si>
  <si>
    <t>Výtvarník rekvizit</t>
  </si>
  <si>
    <t>Kolorista</t>
  </si>
  <si>
    <t>VFX designer</t>
  </si>
  <si>
    <t>Režijní štáb</t>
  </si>
  <si>
    <t>1. asistent režie</t>
  </si>
  <si>
    <t>Hlavní animátor</t>
  </si>
  <si>
    <t>Art animátor</t>
  </si>
  <si>
    <t>Odborní konzultanti</t>
  </si>
  <si>
    <t>Ostatní režijní štáb</t>
  </si>
  <si>
    <t>2D animace - štáb</t>
  </si>
  <si>
    <t>Key animátoři</t>
  </si>
  <si>
    <t>In-between animátoři / clean up</t>
  </si>
  <si>
    <t>Lay-out</t>
  </si>
  <si>
    <t>Pozadí</t>
  </si>
  <si>
    <t>Koloristé</t>
  </si>
  <si>
    <t>VFX</t>
  </si>
  <si>
    <t>Compositing</t>
  </si>
  <si>
    <t>SGI / 3D animace - štáb</t>
  </si>
  <si>
    <t>Modeláři</t>
  </si>
  <si>
    <t>Riggeři</t>
  </si>
  <si>
    <t>3D animátoři</t>
  </si>
  <si>
    <t>Povrchy, textury a stíny</t>
  </si>
  <si>
    <t>Lighting</t>
  </si>
  <si>
    <t>Motion capture</t>
  </si>
  <si>
    <t>Rotoscoping</t>
  </si>
  <si>
    <t>Rendr</t>
  </si>
  <si>
    <t>Stop motion animace / loutky</t>
  </si>
  <si>
    <t>Kameramani</t>
  </si>
  <si>
    <t>Výtvarník kostýmů</t>
  </si>
  <si>
    <t>Vedoucí výpravy</t>
  </si>
  <si>
    <t>Vedoucí ateliéru</t>
  </si>
  <si>
    <t xml:space="preserve">Hlavní animátor </t>
  </si>
  <si>
    <t xml:space="preserve">Animátoři </t>
  </si>
  <si>
    <t xml:space="preserve">Modeláři </t>
  </si>
  <si>
    <t xml:space="preserve">Výroba loutek </t>
  </si>
  <si>
    <t>Materiál loutky (dřevo, polyuretan ad.)</t>
  </si>
  <si>
    <t>Výroba dekorací</t>
  </si>
  <si>
    <t>Výroba rekvizit</t>
  </si>
  <si>
    <t>Povrchová úprava dekorací a pozadí, patiny</t>
  </si>
  <si>
    <t>Stavební a drobný materiál (dřevo, kov, plast, barvy ad.)</t>
  </si>
  <si>
    <t>Kostýmy</t>
  </si>
  <si>
    <t xml:space="preserve">Masky </t>
  </si>
  <si>
    <t>Kamery a příslušenství (nájem techniky)</t>
  </si>
  <si>
    <t>Grip a speciální technika (nájem)</t>
  </si>
  <si>
    <t>Osvětlovací technika (nájem)</t>
  </si>
  <si>
    <t>Spotřební materiál</t>
  </si>
  <si>
    <t>Green screen</t>
  </si>
  <si>
    <t>Datamanagment</t>
  </si>
  <si>
    <t>Nájem ateliéru</t>
  </si>
  <si>
    <t>Provozní náklady ateliéru</t>
  </si>
  <si>
    <t>Spotřeba energií</t>
  </si>
  <si>
    <t>Ostraha ateliéru</t>
  </si>
  <si>
    <t>Doprava - ateliér</t>
  </si>
  <si>
    <t>Nájem ostatních lokací</t>
  </si>
  <si>
    <t xml:space="preserve">Ostatní </t>
  </si>
  <si>
    <t>Produkce a produkční náklady</t>
  </si>
  <si>
    <t>Vedoucí produkce</t>
  </si>
  <si>
    <t>Supervize výroby</t>
  </si>
  <si>
    <t>Asistenti produkce</t>
  </si>
  <si>
    <t>Sekretářky produkce</t>
  </si>
  <si>
    <t>Účetní</t>
  </si>
  <si>
    <t>Překlady a tlumočení</t>
  </si>
  <si>
    <t>Telefony, internetové služby</t>
  </si>
  <si>
    <t>Kurýrní a spediční služby, poštovné ad.</t>
  </si>
  <si>
    <t>Vybavení produkce</t>
  </si>
  <si>
    <t>Produkční SW - nákupy a licence</t>
  </si>
  <si>
    <t>Studiové náklady a technologie (2D, 3D)</t>
  </si>
  <si>
    <t>Vedoucí studia</t>
  </si>
  <si>
    <t>Technický vedoucí</t>
  </si>
  <si>
    <t>Produkce studia</t>
  </si>
  <si>
    <t>IT supervize</t>
  </si>
  <si>
    <t>IT podpora</t>
  </si>
  <si>
    <t>Nákupy a licence software</t>
  </si>
  <si>
    <t>Nákupy hardware</t>
  </si>
  <si>
    <t>Pipeline</t>
  </si>
  <si>
    <t>Ostatní data managment</t>
  </si>
  <si>
    <t>Serverové úložiště</t>
  </si>
  <si>
    <t>Strojové časy - animace</t>
  </si>
  <si>
    <t>Strojové časy - ostatní</t>
  </si>
  <si>
    <t>Nájem studia</t>
  </si>
  <si>
    <t>Spotřeba elektrické energie</t>
  </si>
  <si>
    <t>Provozní náklady studia</t>
  </si>
  <si>
    <t>Doprava - studio</t>
  </si>
  <si>
    <t xml:space="preserve">Materiál </t>
  </si>
  <si>
    <t>Řidiči</t>
  </si>
  <si>
    <t>Nájem aut (bez řidiče)</t>
  </si>
  <si>
    <t>Shipping - mezinárodní zasilatelství</t>
  </si>
  <si>
    <t>Ubytování, diety, cestovné</t>
  </si>
  <si>
    <t>Ubytování štábu a herců v ČR</t>
  </si>
  <si>
    <t>Ubytování štábu a herců mimo ČR</t>
  </si>
  <si>
    <t>Letenky včetně poplatků</t>
  </si>
  <si>
    <t>Taxi, jízdenky</t>
  </si>
  <si>
    <t>Ostatní cestovné</t>
  </si>
  <si>
    <t>Stravné vyplácené v ČR</t>
  </si>
  <si>
    <t>Stravné vyplácené v zahraničí</t>
  </si>
  <si>
    <t>Postprodukce - střih</t>
  </si>
  <si>
    <t>Střih</t>
  </si>
  <si>
    <t>Asistenti střihu</t>
  </si>
  <si>
    <t>Nájem střižny</t>
  </si>
  <si>
    <t>Postprodukce - obraz</t>
  </si>
  <si>
    <t>Supervisor postprodukce</t>
  </si>
  <si>
    <t>Ostatní štáb</t>
  </si>
  <si>
    <t>Scanování negativu</t>
  </si>
  <si>
    <t>Příprava a zpracování dat</t>
  </si>
  <si>
    <t>On-line (on-line, off - line match)</t>
  </si>
  <si>
    <t>Barevné korekce (grading)</t>
  </si>
  <si>
    <t>VFX, matte painting, retuše</t>
  </si>
  <si>
    <t>Titulky</t>
  </si>
  <si>
    <t>Výroba masteru (DCP, HD, ad.)</t>
  </si>
  <si>
    <t>Výstupy (Deliverables)</t>
  </si>
  <si>
    <t>Služby filmových laboratoří</t>
  </si>
  <si>
    <t>Kontrolní projekce</t>
  </si>
  <si>
    <t>Obrazové archívní materiály (licence, přepisy ad.)</t>
  </si>
  <si>
    <t>Postprodukce - zvuk</t>
  </si>
  <si>
    <t>Natáčení postsynchronů dialogů</t>
  </si>
  <si>
    <t>Natáčení sborů</t>
  </si>
  <si>
    <t>Natáčení postsynchronních ruchů</t>
  </si>
  <si>
    <t>Synchronizace, editace a premixy</t>
  </si>
  <si>
    <t>Sound design</t>
  </si>
  <si>
    <t>Mix zvuku</t>
  </si>
  <si>
    <t>Mezinárodní mix M&amp;E</t>
  </si>
  <si>
    <t>Přepisy a zpracování dat</t>
  </si>
  <si>
    <t>Ostatní nezahrnuté honoráře (herci, sbory...)</t>
  </si>
  <si>
    <t>Postprodukce - hudba</t>
  </si>
  <si>
    <t xml:space="preserve">Hudební skladatel </t>
  </si>
  <si>
    <t>Hudebnící</t>
  </si>
  <si>
    <t>Zvukaři v nahrávacím studiu</t>
  </si>
  <si>
    <t>Ostatní honoráře</t>
  </si>
  <si>
    <t>Nahrávací studia</t>
  </si>
  <si>
    <t>Střih a mix hudby</t>
  </si>
  <si>
    <t>Archivní hudba, nákup licencí, poplatky (OSA, Intergram ad.)</t>
  </si>
  <si>
    <t xml:space="preserve">Delivery materiály  </t>
  </si>
  <si>
    <t>Delivery materiály (vč. pro NFA)</t>
  </si>
  <si>
    <t>Výroba cizojazyčných podtitulků</t>
  </si>
  <si>
    <t>Náklady na teaser, upoutávky a ukázky</t>
  </si>
  <si>
    <t>Výroba skrytých podtitulků pro sluchově postižené</t>
  </si>
  <si>
    <t>Výroba audio popisu pro zrakově postižené</t>
  </si>
  <si>
    <t>Ostatní (pojištění, finanční, právní služby, poplatky ad.)</t>
  </si>
  <si>
    <t>Náklady na publicitu projektu během výroby (PR, Film o filmu, ad.)</t>
  </si>
  <si>
    <t>Celní poplatky</t>
  </si>
  <si>
    <t>Bankovní poplatky, náklady na financování</t>
  </si>
  <si>
    <t>Daňoví poradci</t>
  </si>
  <si>
    <t>Účetní služby a audity</t>
  </si>
  <si>
    <t xml:space="preserve">Drobný dlouhodobý majetek </t>
  </si>
  <si>
    <t>Collecting Agency</t>
  </si>
  <si>
    <t>Poplatky fondům</t>
  </si>
  <si>
    <t>Mezisoučet</t>
  </si>
  <si>
    <t>Přímé náklady</t>
  </si>
  <si>
    <t>Completion Bond</t>
  </si>
  <si>
    <t>Production fee (max. 7% z celkových nákladů)</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</si>
  <si>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</si>
  <si>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</si>
  <si>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</si>
  <si>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</si>
  <si>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</si>
  <si>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</si>
  <si>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</si>
  <si>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</si>
  <si>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</si>
  <si>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</si>
  <si>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</si>
  <si>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</si>
  <si>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</si>
  <si>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</si>
  <si>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</si>
  <si>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1.4</t>
  </si>
  <si>
    <t>Státní fond kinematografie - podpora dle rozhodnutí</t>
  </si>
  <si>
    <t>1.5</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</si>
  <si>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</si>
  <si>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</si>
  <si>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</si>
  <si>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</si>
  <si>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</si>
  <si>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</si>
  <si>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</si>
  <si>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</si>
  <si>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</si>
  <si>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</si>
  <si>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</si>
  <si>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</si>
  <si>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</si>
  <si>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</si>
  <si>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</si>
  <si>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</si>
  <si>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</si>
  <si>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</si>
  <si>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</si>
  <si>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</si>
  <si>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</si>
  <si>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</si>
  <si>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</si>
  <si>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</si>
  <si>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</si>
  <si>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</si>
  <si>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</si>
  <si>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</si>
  <si>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</si>
  <si>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</si>
  <si>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</si>
  <si>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</si>
  <si>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</si>
  <si>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</si>
  <si>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</si>
  <si>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</si>
  <si>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</si>
  <si>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</si>
  <si>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</si>
  <si>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</si>
  <si>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</si>
  <si>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</si>
  <si>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</si>
  <si>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</si>
  <si>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</si>
  <si>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</si>
  <si>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</si>
  <si>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</si>
  <si>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</si>
  <si>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</si>
  <si>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</si>
  <si>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</si>
  <si>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</si>
  <si>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</si>
  <si>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</si>
  <si>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</si>
  <si>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</si>
  <si>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</si>
  <si>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</si>
  <si>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</si>
  <si>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</si>
  <si>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</si>
  <si>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</si>
  <si>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</si>
  <si>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</si>
  <si>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</si>
  <si>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</si>
  <si>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</si>
  <si>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</si>
  <si>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</si>
  <si>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</si>
  <si>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</si>
  <si>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</si>
  <si>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</si>
  <si>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</si>
  <si>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</si>
  <si>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</si>
  <si>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</si>
  <si>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</si>
  <si>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 xml:space="preserve">Částky uvádějte v celých Kč.
Uvádějte vždy konkrétní názvy zdrojů financování. </t>
  </si>
  <si>
    <t>Rozpočtovaná rezerva (Contingency) (max. 10%)</t>
  </si>
  <si>
    <t>Režijní náklady (max. 7% z přímých nákladů tj. bez rezervy a odměny producentů)</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</si>
  <si>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</si>
  <si>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F</t>
  </si>
  <si>
    <t>Hrazeno z podpory
v Kč</t>
  </si>
  <si>
    <t>Sloupec F - hrazeno z podpory</t>
  </si>
  <si>
    <r>
      <rPr>
        <b/>
        <sz val="9.5"/>
        <rFont val="Arial"/>
        <family val="2"/>
      </rPr>
      <t xml:space="preserve">Vyplňujte zdroje krytí pro celou realizaci kinematografického díla. </t>
    </r>
    <r>
      <rPr>
        <sz val="9.5"/>
        <rFont val="Arial"/>
        <family val="2"/>
      </rPr>
      <t xml:space="preserve">
V případě, že bylo totéž kinematografického dílo podpořeno ze Státního fondu kinematografie ve fázi vývoje, uveďte zdroje financování také pro vývoj ve všech položkách včetně předchozí podpory Státního fondu kinematografie (v řádku 1.4 sečtěte podporu kinematografie přidělenou pro projekt vývoje i výroby dohromady).</t>
    </r>
  </si>
  <si>
    <t>Příjemce podpory kinematografie sloupec nevyplňuje, částka se počítá automaticky na základě údajů uvedených ve sloupcích B až D.</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</si>
  <si>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</si>
  <si>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</si>
  <si>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4. čestné prohlášení příjemce podpory kinematografie o tom, že si část podpory kinematografie ponechal na úhradu režijních nákladů, v případě, že tyto režijní náklady uvedl mezi náklady hrazenými z podpory</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</si>
  <si>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D vyplní vždy 0 %.</t>
    </r>
  </si>
  <si>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</si>
  <si>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 xml:space="preserve">byl plátcem DPH, ale u tohoto projektu si nebyl oprávněn nárokovat na vstupu odpočet DPH u správce daně (od-do) </t>
  </si>
  <si>
    <t xml:space="preserve">Celkový součet finančního plánu musí být roven součtu celkových skutečných nákladů projektu dle vyúčtování, případně může být vyšší až o celou částku požadované/předpokládané a/nebo vyplacené filmové pobídky. </t>
  </si>
  <si>
    <t xml:space="preserve">Celkový součet finančního plánu </t>
  </si>
  <si>
    <t>Celkové skutečné náklady dle vyúčtování</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</si>
</sst>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mmm\ dd"/>
    <numFmt numFmtId="171" formatCode="#,##0\ [$Kč-405]"/>
    <numFmt numFmtId="172" formatCode="0.00\ %"/>
    <numFmt numFmtId="173" formatCode="#,##0\ [$Kč-405];\-#,##0\ [$Kč-405]"/>
    <numFmt numFmtId="174" formatCode="dd/mm/yyyy"/>
    <numFmt numFmtId="175" formatCode="#,##0.00\ [$Kč-405];[Red]\-#,##0.00\ [$Kč-405]"/>
    <numFmt numFmtId="176" formatCode="[$-405]d\.\ mmmm\ yyyy"/>
    <numFmt numFmtId="177" formatCode="0.0%"/>
  </numFmts>
  <fonts count="51">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2"/>
      <name val="Arial"/>
      <family val="2"/>
    </font>
    <font>
      <u val="single"/>
      <sz val="9.5"/>
      <name val="Arial"/>
      <family val="2"/>
    </font>
    <font>
      <sz val="12"/>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0"/>
      <name val="Arial"/>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s>
  <borders count="3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style="hair">
        <color indexed="8"/>
      </right>
      <top style="medium">
        <color indexed="8"/>
      </top>
      <bottom style="medium">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5"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185">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33" borderId="10" xfId="0" applyFont="1" applyFill="1" applyBorder="1" applyAlignment="1" applyProtection="1">
      <alignment horizontal="right" vertical="center" wrapText="1" readingOrder="1"/>
      <protection locked="0"/>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33" borderId="12" xfId="0" applyFont="1" applyFill="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33" borderId="10" xfId="0" applyNumberFormat="1" applyFont="1" applyFill="1" applyBorder="1" applyAlignment="1">
      <alignment horizontal="right" vertical="center" wrapText="1" readingOrder="1"/>
    </xf>
    <xf numFmtId="167" fontId="2" fillId="33" borderId="10" xfId="0" applyNumberFormat="1" applyFont="1" applyFill="1" applyBorder="1" applyAlignment="1">
      <alignment horizontal="right" vertical="center" wrapText="1" readingOrder="1"/>
    </xf>
    <xf numFmtId="167" fontId="0" fillId="33" borderId="10" xfId="49" applyNumberFormat="1" applyFill="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167" fontId="2" fillId="33" borderId="10" xfId="0" applyNumberFormat="1" applyFont="1" applyFill="1" applyBorder="1" applyAlignment="1" applyProtection="1">
      <alignment horizontal="left" vertical="center" wrapText="1" readingOrder="1"/>
      <protection locked="0"/>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0" fillId="33" borderId="18" xfId="49" applyFill="1" applyBorder="1" applyAlignment="1">
      <alignment horizontal="right" vertical="center" wrapText="1" readingOrder="1"/>
    </xf>
    <xf numFmtId="168" fontId="0" fillId="33" borderId="10" xfId="49"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0" borderId="0" xfId="0" applyFont="1" applyAlignment="1">
      <alignment horizontal="left" vertical="center"/>
    </xf>
    <xf numFmtId="0" fontId="2" fillId="0" borderId="0" xfId="0" applyFont="1" applyAlignment="1">
      <alignment vertical="center"/>
    </xf>
    <xf numFmtId="0" fontId="2" fillId="0" borderId="10" xfId="0" applyFont="1" applyBorder="1" applyAlignment="1" applyProtection="1">
      <alignment horizontal="left" vertical="center"/>
      <protection locked="0"/>
    </xf>
    <xf numFmtId="0" fontId="2" fillId="0" borderId="0" xfId="0" applyFont="1" applyAlignment="1">
      <alignment vertical="center" wrapText="1"/>
    </xf>
    <xf numFmtId="0" fontId="6" fillId="0" borderId="0" xfId="0" applyFont="1" applyAlignment="1">
      <alignment horizontal="left"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3" fontId="7" fillId="0" borderId="10" xfId="0" applyNumberFormat="1" applyFont="1" applyBorder="1" applyAlignment="1">
      <alignment horizontal="left" vertical="center"/>
    </xf>
    <xf numFmtId="0" fontId="9" fillId="0" borderId="0" xfId="0" applyFont="1" applyAlignment="1">
      <alignment vertical="center"/>
    </xf>
    <xf numFmtId="169" fontId="2" fillId="0" borderId="10" xfId="0" applyNumberFormat="1" applyFont="1" applyBorder="1" applyAlignment="1">
      <alignment horizontal="left" vertical="center"/>
    </xf>
    <xf numFmtId="171" fontId="2" fillId="0" borderId="10" xfId="0" applyNumberFormat="1" applyFont="1" applyBorder="1" applyAlignment="1" applyProtection="1">
      <alignment vertical="center"/>
      <protection locked="0"/>
    </xf>
    <xf numFmtId="172" fontId="2" fillId="0" borderId="10" xfId="0" applyNumberFormat="1" applyFont="1" applyBorder="1" applyAlignment="1" applyProtection="1">
      <alignment vertical="center"/>
      <protection locked="0"/>
    </xf>
    <xf numFmtId="171" fontId="2" fillId="0" borderId="10" xfId="0" applyNumberFormat="1" applyFont="1" applyBorder="1" applyAlignment="1">
      <alignment vertical="center"/>
    </xf>
    <xf numFmtId="0" fontId="2" fillId="0" borderId="19" xfId="0" applyFont="1" applyBorder="1" applyAlignment="1">
      <alignment horizontal="left" vertical="center"/>
    </xf>
    <xf numFmtId="0" fontId="6" fillId="0" borderId="19" xfId="0" applyFont="1" applyBorder="1" applyAlignment="1">
      <alignment horizontal="left" vertical="center"/>
    </xf>
    <xf numFmtId="171" fontId="6" fillId="0" borderId="19" xfId="0" applyNumberFormat="1" applyFont="1" applyBorder="1" applyAlignment="1">
      <alignment vertical="center"/>
    </xf>
    <xf numFmtId="172" fontId="6" fillId="0" borderId="19" xfId="0" applyNumberFormat="1" applyFont="1" applyBorder="1" applyAlignment="1">
      <alignment vertical="center"/>
    </xf>
    <xf numFmtId="0" fontId="7" fillId="0" borderId="10" xfId="0" applyFont="1" applyBorder="1" applyAlignment="1">
      <alignment horizontal="left" vertical="center"/>
    </xf>
    <xf numFmtId="171" fontId="7" fillId="0" borderId="19" xfId="0" applyNumberFormat="1" applyFont="1" applyBorder="1" applyAlignment="1">
      <alignment vertical="center"/>
    </xf>
    <xf numFmtId="171" fontId="2" fillId="0" borderId="19" xfId="0" applyNumberFormat="1" applyFont="1" applyBorder="1" applyAlignment="1">
      <alignment vertical="center"/>
    </xf>
    <xf numFmtId="171" fontId="2" fillId="0" borderId="19" xfId="0" applyNumberFormat="1" applyFont="1" applyBorder="1" applyAlignment="1" applyProtection="1">
      <alignment vertical="center"/>
      <protection locked="0"/>
    </xf>
    <xf numFmtId="172" fontId="2" fillId="0" borderId="19" xfId="0" applyNumberFormat="1" applyFont="1" applyBorder="1" applyAlignment="1" applyProtection="1">
      <alignment vertical="center"/>
      <protection locked="0"/>
    </xf>
    <xf numFmtId="171" fontId="7" fillId="0" borderId="15" xfId="0" applyNumberFormat="1" applyFont="1" applyBorder="1" applyAlignment="1">
      <alignment vertical="center"/>
    </xf>
    <xf numFmtId="0" fontId="2" fillId="33" borderId="0" xfId="0" applyFont="1" applyFill="1" applyAlignment="1">
      <alignment horizontal="left" vertical="center"/>
    </xf>
    <xf numFmtId="0" fontId="4" fillId="33" borderId="0" xfId="47" applyFont="1" applyFill="1" applyAlignment="1">
      <alignment horizontal="left" vertical="center" wrapText="1"/>
      <protection/>
    </xf>
    <xf numFmtId="49" fontId="7" fillId="0" borderId="10" xfId="0" applyNumberFormat="1" applyFont="1" applyBorder="1" applyAlignment="1">
      <alignment horizontal="left" vertical="center"/>
    </xf>
    <xf numFmtId="0" fontId="6" fillId="33" borderId="0" xfId="0" applyFont="1" applyFill="1" applyAlignment="1">
      <alignment horizontal="left" vertical="center"/>
    </xf>
    <xf numFmtId="0" fontId="10" fillId="0" borderId="0" xfId="47" applyFont="1" applyAlignment="1">
      <alignment horizontal="left" vertical="center" wrapText="1"/>
      <protection/>
    </xf>
    <xf numFmtId="173" fontId="11" fillId="33" borderId="0" xfId="47" applyNumberFormat="1" applyFont="1" applyFill="1" applyAlignment="1">
      <alignment horizontal="right" vertical="center"/>
      <protection/>
    </xf>
    <xf numFmtId="3" fontId="11" fillId="33" borderId="0" xfId="47" applyNumberFormat="1" applyFont="1" applyFill="1" applyAlignment="1">
      <alignment horizontal="right" vertical="center"/>
      <protection/>
    </xf>
    <xf numFmtId="173" fontId="7" fillId="33" borderId="16" xfId="47" applyNumberFormat="1" applyFont="1" applyFill="1" applyBorder="1" applyAlignment="1">
      <alignment horizontal="right" vertical="center"/>
      <protection/>
    </xf>
    <xf numFmtId="3" fontId="10" fillId="33" borderId="0" xfId="47" applyNumberFormat="1" applyFont="1" applyFill="1" applyAlignment="1">
      <alignment horizontal="right" vertical="center"/>
      <protection/>
    </xf>
    <xf numFmtId="173" fontId="7" fillId="33" borderId="20" xfId="47" applyNumberFormat="1" applyFont="1" applyFill="1" applyBorder="1" applyAlignment="1">
      <alignment horizontal="right" vertical="center"/>
      <protection/>
    </xf>
    <xf numFmtId="172" fontId="12" fillId="33" borderId="0" xfId="47" applyNumberFormat="1" applyFont="1" applyFill="1" applyAlignment="1">
      <alignment horizontal="left" vertical="center"/>
      <protection/>
    </xf>
    <xf numFmtId="172" fontId="7" fillId="33" borderId="21" xfId="47" applyNumberFormat="1" applyFont="1" applyFill="1" applyBorder="1" applyAlignment="1">
      <alignment horizontal="right" vertical="center"/>
      <protection/>
    </xf>
    <xf numFmtId="3" fontId="13" fillId="33" borderId="0" xfId="47" applyNumberFormat="1" applyFont="1" applyFill="1" applyAlignment="1">
      <alignment horizontal="right" vertical="center"/>
      <protection/>
    </xf>
    <xf numFmtId="0" fontId="13" fillId="33" borderId="0" xfId="0" applyFont="1" applyFill="1" applyAlignment="1">
      <alignment horizontal="left" vertical="center"/>
    </xf>
    <xf numFmtId="0" fontId="2" fillId="33" borderId="10" xfId="0" applyFont="1" applyFill="1" applyBorder="1" applyAlignment="1" applyProtection="1">
      <alignment horizontal="left" vertical="center"/>
      <protection locked="0"/>
    </xf>
    <xf numFmtId="0" fontId="2" fillId="33" borderId="0" xfId="0" applyFont="1" applyFill="1" applyAlignment="1">
      <alignment vertical="center"/>
    </xf>
    <xf numFmtId="0" fontId="2" fillId="33" borderId="0" xfId="0" applyFont="1" applyFill="1" applyAlignment="1">
      <alignment horizontal="left" vertical="center" wrapText="1"/>
    </xf>
    <xf numFmtId="0" fontId="6" fillId="33" borderId="10" xfId="0" applyFont="1" applyFill="1" applyBorder="1" applyAlignment="1">
      <alignment horizontal="center" vertical="center" wrapText="1"/>
    </xf>
    <xf numFmtId="49" fontId="2" fillId="33" borderId="10" xfId="0" applyNumberFormat="1" applyFont="1" applyFill="1" applyBorder="1" applyAlignment="1" applyProtection="1">
      <alignment horizontal="left" vertical="center"/>
      <protection locked="0"/>
    </xf>
    <xf numFmtId="174"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175" fontId="2" fillId="33" borderId="10" xfId="0" applyNumberFormat="1" applyFont="1" applyFill="1" applyBorder="1" applyAlignment="1" applyProtection="1">
      <alignment horizontal="right" vertical="center"/>
      <protection locked="0"/>
    </xf>
    <xf numFmtId="0" fontId="2" fillId="33" borderId="0" xfId="0" applyFont="1" applyFill="1" applyAlignment="1" applyProtection="1">
      <alignment horizontal="left" vertical="center"/>
      <protection locked="0"/>
    </xf>
    <xf numFmtId="175" fontId="7" fillId="33" borderId="16" xfId="0" applyNumberFormat="1" applyFont="1" applyFill="1" applyBorder="1" applyAlignment="1">
      <alignment horizontal="right" vertical="center"/>
    </xf>
    <xf numFmtId="169" fontId="2" fillId="0" borderId="18" xfId="0" applyNumberFormat="1" applyFont="1" applyBorder="1" applyAlignment="1">
      <alignment horizontal="left" vertical="center"/>
    </xf>
    <xf numFmtId="171" fontId="2" fillId="0" borderId="18" xfId="0" applyNumberFormat="1" applyFont="1" applyBorder="1" applyAlignment="1" applyProtection="1">
      <alignment vertical="center"/>
      <protection locked="0"/>
    </xf>
    <xf numFmtId="172" fontId="2" fillId="0" borderId="18" xfId="0" applyNumberFormat="1" applyFont="1" applyBorder="1" applyAlignment="1" applyProtection="1">
      <alignment vertical="center"/>
      <protection locked="0"/>
    </xf>
    <xf numFmtId="171" fontId="2" fillId="0" borderId="18" xfId="0" applyNumberFormat="1" applyFont="1" applyBorder="1" applyAlignment="1">
      <alignment vertical="center"/>
    </xf>
    <xf numFmtId="0" fontId="6" fillId="0" borderId="0" xfId="0" applyFont="1" applyAlignment="1">
      <alignment/>
    </xf>
    <xf numFmtId="0" fontId="2" fillId="33" borderId="0" xfId="0" applyFont="1" applyFill="1" applyAlignment="1">
      <alignment horizontal="left" vertical="center"/>
    </xf>
    <xf numFmtId="0" fontId="2" fillId="33" borderId="0" xfId="47" applyFont="1" applyFill="1" applyAlignment="1">
      <alignment horizontal="left" vertical="center" wrapText="1"/>
      <protection/>
    </xf>
    <xf numFmtId="0" fontId="2" fillId="33" borderId="0" xfId="47"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0" fontId="5" fillId="33" borderId="0" xfId="0" applyFont="1" applyFill="1" applyAlignment="1">
      <alignment horizontal="left" vertical="center"/>
    </xf>
    <xf numFmtId="0" fontId="2" fillId="33" borderId="0" xfId="47" applyFont="1" applyFill="1" applyAlignment="1">
      <alignment horizontal="left" vertical="center"/>
      <protection/>
    </xf>
    <xf numFmtId="0" fontId="6" fillId="33" borderId="19" xfId="47"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6" applyFont="1" applyFill="1" applyBorder="1" applyAlignment="1">
      <alignment horizontal="center" vertical="center" wrapText="1"/>
      <protection/>
    </xf>
    <xf numFmtId="0" fontId="6" fillId="33" borderId="0" xfId="47" applyFont="1" applyFill="1" applyAlignment="1">
      <alignment horizontal="left" vertical="center" wrapText="1"/>
      <protection/>
    </xf>
    <xf numFmtId="0" fontId="6" fillId="33" borderId="22" xfId="47" applyFont="1" applyFill="1" applyBorder="1" applyAlignment="1">
      <alignment horizontal="left" vertical="center" wrapText="1"/>
      <protection/>
    </xf>
    <xf numFmtId="0" fontId="6" fillId="33" borderId="22" xfId="0" applyFont="1" applyFill="1" applyBorder="1" applyAlignment="1">
      <alignment horizontal="left" vertical="center" wrapText="1"/>
    </xf>
    <xf numFmtId="0" fontId="6" fillId="33" borderId="22" xfId="46" applyFont="1" applyFill="1" applyBorder="1" applyAlignment="1">
      <alignment horizontal="left" vertical="center" wrapText="1"/>
      <protection/>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173" fontId="5" fillId="34" borderId="10" xfId="0" applyNumberFormat="1" applyFont="1" applyFill="1" applyBorder="1" applyAlignment="1" applyProtection="1">
      <alignment horizontal="right" vertical="center"/>
      <protection locked="0"/>
    </xf>
    <xf numFmtId="172" fontId="2" fillId="33" borderId="10" xfId="47" applyNumberFormat="1" applyFont="1" applyFill="1" applyBorder="1" applyAlignment="1">
      <alignment horizontal="right" vertical="center"/>
      <protection/>
    </xf>
    <xf numFmtId="172" fontId="2" fillId="0" borderId="10" xfId="47" applyNumberFormat="1" applyFont="1" applyBorder="1" applyAlignment="1">
      <alignment horizontal="left" vertical="center"/>
      <protection/>
    </xf>
    <xf numFmtId="172" fontId="2" fillId="33" borderId="10" xfId="47"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7" applyFont="1" applyFill="1" applyBorder="1" applyAlignment="1">
      <alignment horizontal="left" vertical="center"/>
      <protection/>
    </xf>
    <xf numFmtId="173" fontId="6" fillId="33" borderId="19" xfId="47" applyNumberFormat="1" applyFont="1" applyFill="1" applyBorder="1" applyAlignment="1">
      <alignment horizontal="right" vertical="center"/>
      <protection/>
    </xf>
    <xf numFmtId="172" fontId="6" fillId="33" borderId="19" xfId="47" applyNumberFormat="1" applyFont="1" applyFill="1" applyBorder="1" applyAlignment="1">
      <alignment horizontal="right" vertical="center"/>
      <protection/>
    </xf>
    <xf numFmtId="172" fontId="2" fillId="33" borderId="19" xfId="47"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173" fontId="2" fillId="33" borderId="0" xfId="47" applyNumberFormat="1" applyFont="1" applyFill="1" applyAlignment="1">
      <alignment horizontal="right" vertical="center"/>
      <protection/>
    </xf>
    <xf numFmtId="172" fontId="2" fillId="33" borderId="0" xfId="47" applyNumberFormat="1" applyFont="1" applyFill="1" applyAlignment="1">
      <alignment horizontal="right" vertical="center"/>
      <protection/>
    </xf>
    <xf numFmtId="172" fontId="2" fillId="33" borderId="0" xfId="47" applyNumberFormat="1" applyFont="1" applyFill="1" applyAlignment="1">
      <alignment horizontal="left" vertical="center"/>
      <protection/>
    </xf>
    <xf numFmtId="0" fontId="6" fillId="33" borderId="0" xfId="0" applyFont="1" applyFill="1" applyAlignment="1">
      <alignment horizontal="left" vertical="center"/>
    </xf>
    <xf numFmtId="0" fontId="5" fillId="33" borderId="10" xfId="47"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7"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13" xfId="47" applyFont="1" applyBorder="1" applyAlignment="1">
      <alignment horizontal="left" vertical="center" wrapText="1"/>
      <protection/>
    </xf>
    <xf numFmtId="173" fontId="5" fillId="34" borderId="13" xfId="0" applyNumberFormat="1" applyFont="1" applyFill="1" applyBorder="1" applyAlignment="1" applyProtection="1">
      <alignment horizontal="right" vertical="center"/>
      <protection locked="0"/>
    </xf>
    <xf numFmtId="172" fontId="2" fillId="33" borderId="13" xfId="47" applyNumberFormat="1" applyFont="1" applyFill="1" applyBorder="1" applyAlignment="1">
      <alignment horizontal="left" vertical="center"/>
      <protection/>
    </xf>
    <xf numFmtId="49" fontId="6" fillId="0" borderId="19" xfId="0" applyNumberFormat="1" applyFont="1" applyBorder="1" applyAlignment="1">
      <alignment horizontal="left" vertical="center"/>
    </xf>
    <xf numFmtId="49" fontId="6" fillId="0" borderId="0" xfId="0" applyNumberFormat="1" applyFont="1" applyAlignment="1">
      <alignment horizontal="left" vertical="center"/>
    </xf>
    <xf numFmtId="9" fontId="0" fillId="33" borderId="10" xfId="49" applyNumberFormat="1" applyFill="1" applyBorder="1" applyAlignment="1" applyProtection="1">
      <alignment horizontal="right" vertical="center" wrapText="1" readingOrder="1"/>
      <protection locked="0"/>
    </xf>
    <xf numFmtId="169" fontId="2" fillId="0" borderId="19" xfId="0" applyNumberFormat="1" applyFont="1" applyBorder="1" applyAlignment="1">
      <alignment horizontal="left" vertical="center"/>
    </xf>
    <xf numFmtId="173" fontId="7" fillId="33" borderId="23" xfId="47" applyNumberFormat="1" applyFont="1" applyFill="1" applyBorder="1" applyAlignment="1">
      <alignment horizontal="right" vertical="center"/>
      <protection/>
    </xf>
    <xf numFmtId="3" fontId="2" fillId="34" borderId="0" xfId="0" applyNumberFormat="1" applyFont="1" applyFill="1" applyAlignment="1" applyProtection="1">
      <alignment horizontal="left" vertical="center" wrapText="1"/>
      <protection locked="0"/>
    </xf>
    <xf numFmtId="0" fontId="3"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2" fillId="33" borderId="0" xfId="0" applyFont="1" applyFill="1" applyAlignment="1">
      <alignment vertical="center"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3" borderId="0" xfId="0" applyFont="1" applyFill="1" applyAlignment="1">
      <alignment horizontal="left" vertical="center" wrapText="1" readingOrder="1"/>
    </xf>
    <xf numFmtId="0" fontId="2" fillId="0" borderId="0" xfId="0" applyFont="1" applyAlignment="1">
      <alignment horizontal="left" vertical="center"/>
    </xf>
    <xf numFmtId="0" fontId="4" fillId="0" borderId="0" xfId="0" applyFont="1" applyAlignment="1">
      <alignment horizontal="left" vertical="center"/>
    </xf>
    <xf numFmtId="0" fontId="2" fillId="0" borderId="10" xfId="0" applyFont="1" applyBorder="1" applyAlignment="1">
      <alignment horizontal="left" vertical="center" wrapText="1"/>
    </xf>
    <xf numFmtId="0" fontId="2" fillId="0" borderId="10" xfId="0" applyFont="1" applyBorder="1" applyAlignment="1" applyProtection="1">
      <alignment horizontal="left" vertical="center"/>
      <protection locked="0"/>
    </xf>
    <xf numFmtId="0" fontId="2" fillId="0" borderId="10" xfId="0" applyFont="1" applyBorder="1" applyAlignment="1">
      <alignment horizontal="left" vertical="center"/>
    </xf>
    <xf numFmtId="0" fontId="6" fillId="0" borderId="19" xfId="0" applyFont="1" applyBorder="1" applyAlignment="1">
      <alignment horizontal="center" vertical="center" wrapText="1"/>
    </xf>
    <xf numFmtId="0" fontId="2" fillId="0" borderId="0" xfId="0" applyFont="1" applyAlignment="1">
      <alignment horizontal="left" vertical="center" wrapText="1"/>
    </xf>
    <xf numFmtId="0" fontId="6" fillId="0" borderId="0" xfId="0" applyFont="1" applyAlignment="1">
      <alignment horizontal="left" vertical="center"/>
    </xf>
    <xf numFmtId="170" fontId="2" fillId="0" borderId="18" xfId="0" applyNumberFormat="1" applyFont="1" applyBorder="1" applyAlignment="1">
      <alignment horizontal="left" vertical="center"/>
    </xf>
    <xf numFmtId="170" fontId="2" fillId="0" borderId="10" xfId="0" applyNumberFormat="1" applyFont="1" applyBorder="1" applyAlignment="1">
      <alignment horizontal="left" vertical="center"/>
    </xf>
    <xf numFmtId="0" fontId="6" fillId="0" borderId="19" xfId="0" applyFont="1" applyBorder="1" applyAlignment="1">
      <alignment horizontal="left" vertical="center" indent="4"/>
    </xf>
    <xf numFmtId="0" fontId="6" fillId="0" borderId="19"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2" fillId="0" borderId="18" xfId="0" applyFont="1" applyBorder="1" applyAlignment="1">
      <alignment horizontal="left" vertical="center"/>
    </xf>
    <xf numFmtId="0" fontId="7" fillId="0" borderId="19" xfId="0" applyFont="1" applyBorder="1" applyAlignment="1">
      <alignment horizontal="left" vertical="center"/>
    </xf>
    <xf numFmtId="0" fontId="7" fillId="0" borderId="14" xfId="0" applyFont="1" applyBorder="1" applyAlignment="1">
      <alignment horizontal="left" vertical="center"/>
    </xf>
    <xf numFmtId="0" fontId="2" fillId="0" borderId="19" xfId="0" applyFont="1" applyBorder="1" applyAlignment="1">
      <alignment horizontal="left" vertical="center"/>
    </xf>
    <xf numFmtId="3" fontId="7" fillId="0" borderId="24" xfId="0" applyNumberFormat="1" applyFont="1" applyBorder="1" applyAlignment="1">
      <alignment horizontal="left" vertical="center"/>
    </xf>
    <xf numFmtId="3" fontId="7" fillId="0" borderId="25" xfId="0" applyNumberFormat="1" applyFont="1" applyBorder="1" applyAlignment="1">
      <alignment horizontal="left" vertical="center"/>
    </xf>
    <xf numFmtId="3" fontId="7" fillId="0" borderId="26" xfId="0" applyNumberFormat="1" applyFont="1" applyBorder="1" applyAlignment="1">
      <alignment horizontal="left" vertical="center"/>
    </xf>
    <xf numFmtId="0" fontId="16" fillId="0" borderId="19" xfId="0" applyFont="1" applyBorder="1" applyAlignment="1">
      <alignment horizontal="center" vertical="center" wrapText="1"/>
    </xf>
    <xf numFmtId="3" fontId="2" fillId="0" borderId="27" xfId="0" applyNumberFormat="1" applyFont="1" applyBorder="1" applyAlignment="1" applyProtection="1">
      <alignment horizontal="left" vertical="center" wrapText="1"/>
      <protection locked="0"/>
    </xf>
    <xf numFmtId="0" fontId="16" fillId="0" borderId="19" xfId="0" applyFont="1" applyBorder="1" applyAlignment="1">
      <alignment horizontal="center" vertical="center"/>
    </xf>
    <xf numFmtId="0" fontId="4" fillId="33" borderId="0" xfId="47" applyFont="1" applyFill="1" applyAlignment="1">
      <alignment horizontal="left" vertical="center" wrapText="1"/>
      <protection/>
    </xf>
    <xf numFmtId="3" fontId="5"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0" fontId="7" fillId="0" borderId="10" xfId="47" applyFont="1" applyBorder="1" applyAlignment="1">
      <alignment horizontal="left" vertical="center" wrapText="1"/>
      <protection/>
    </xf>
    <xf numFmtId="0" fontId="7" fillId="0" borderId="10" xfId="47" applyFont="1" applyBorder="1" applyAlignment="1">
      <alignment horizontal="left" vertical="center"/>
      <protection/>
    </xf>
    <xf numFmtId="49" fontId="7" fillId="33" borderId="28" xfId="0" applyNumberFormat="1" applyFont="1" applyFill="1" applyBorder="1" applyAlignment="1">
      <alignment horizontal="left" vertical="center"/>
    </xf>
    <xf numFmtId="49" fontId="7" fillId="33" borderId="29" xfId="0" applyNumberFormat="1" applyFont="1" applyFill="1" applyBorder="1" applyAlignment="1">
      <alignment horizontal="left" vertical="center"/>
    </xf>
    <xf numFmtId="49" fontId="6" fillId="33" borderId="30" xfId="0" applyNumberFormat="1" applyFont="1" applyFill="1" applyBorder="1" applyAlignment="1">
      <alignment horizontal="left" vertical="center"/>
    </xf>
    <xf numFmtId="49" fontId="6" fillId="33" borderId="31" xfId="0" applyNumberFormat="1" applyFont="1" applyFill="1" applyBorder="1" applyAlignment="1">
      <alignment horizontal="left" vertical="center"/>
    </xf>
    <xf numFmtId="49" fontId="5" fillId="33" borderId="27" xfId="0" applyNumberFormat="1" applyFont="1" applyFill="1" applyBorder="1" applyAlignment="1">
      <alignment horizontal="left" vertical="center" wrapText="1"/>
    </xf>
    <xf numFmtId="49" fontId="7" fillId="33" borderId="14" xfId="0" applyNumberFormat="1" applyFont="1" applyFill="1" applyBorder="1" applyAlignment="1">
      <alignment horizontal="left" vertical="center"/>
    </xf>
    <xf numFmtId="0" fontId="4" fillId="33" borderId="0" xfId="0" applyFont="1" applyFill="1" applyAlignment="1">
      <alignment horizontal="left" vertical="center"/>
    </xf>
    <xf numFmtId="0" fontId="2" fillId="33" borderId="10" xfId="0" applyFont="1" applyFill="1" applyBorder="1" applyAlignment="1">
      <alignment horizontal="left" vertical="center"/>
    </xf>
    <xf numFmtId="0" fontId="2" fillId="33" borderId="10" xfId="0" applyFont="1" applyFill="1" applyBorder="1" applyAlignment="1" applyProtection="1">
      <alignment horizontal="left" vertical="center"/>
      <protection locked="0"/>
    </xf>
    <xf numFmtId="0" fontId="2" fillId="33" borderId="0" xfId="0" applyFont="1" applyFill="1" applyAlignment="1">
      <alignment horizontal="left" vertical="center" wrapText="1"/>
    </xf>
    <xf numFmtId="0" fontId="2" fillId="33" borderId="0" xfId="0" applyFont="1" applyFill="1" applyAlignment="1" applyProtection="1">
      <alignment horizontal="left" vertical="center" wrapText="1"/>
      <protection locked="0"/>
    </xf>
    <xf numFmtId="0" fontId="6" fillId="33" borderId="10" xfId="0" applyFont="1" applyFill="1" applyBorder="1" applyAlignment="1">
      <alignment horizontal="left" vertical="center" wrapText="1" indent="4"/>
    </xf>
    <xf numFmtId="0" fontId="2" fillId="33" borderId="0" xfId="0" applyFont="1" applyFill="1" applyAlignment="1">
      <alignment horizontal="center" vertical="center"/>
    </xf>
    <xf numFmtId="0" fontId="7" fillId="33" borderId="14" xfId="0" applyFont="1" applyFill="1" applyBorder="1" applyAlignment="1">
      <alignment horizontal="left" vertical="center"/>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a.Vyuctovani-vyroba-minority-hrany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Úvodní list"/>
      <sheetName val="Finální rozpočet"/>
      <sheetName val="Finální finanční plán"/>
      <sheetName val="Seznam účetních dokladů"/>
    </sheetNames>
    <sheetDataSet>
      <sheetData sheetId="0">
        <row r="7">
          <cell r="C7" t="str">
            <v>vyplní příjemce podpory kinematografie</v>
          </cell>
        </row>
        <row r="8">
          <cell r="C8" t="str">
            <v>vyplní příjemce podpory kinematografie</v>
          </cell>
        </row>
        <row r="9">
          <cell r="C9" t="str">
            <v>vyplní příjemce podpory kinematografie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8"/>
  <sheetViews>
    <sheetView tabSelected="1" zoomScalePageLayoutView="0" workbookViewId="0" topLeftCell="A1">
      <selection activeCell="A1" sqref="A1:C1"/>
    </sheetView>
  </sheetViews>
  <sheetFormatPr defaultColWidth="9.140625" defaultRowHeight="12.75"/>
  <cols>
    <col min="1" max="1" width="6.421875" style="1" customWidth="1"/>
    <col min="2" max="2" width="75.28125" style="1" customWidth="1"/>
    <col min="3" max="3" width="62.00390625" style="2" customWidth="1"/>
    <col min="4" max="16384" width="9.140625" style="1" customWidth="1"/>
  </cols>
  <sheetData>
    <row r="1" spans="1:3" s="4" customFormat="1" ht="29.25" customHeight="1">
      <c r="A1" s="135" t="s">
        <v>0</v>
      </c>
      <c r="B1" s="135"/>
      <c r="C1" s="135"/>
    </row>
    <row r="2" spans="1:3" s="4" customFormat="1" ht="29.25" customHeight="1">
      <c r="A2" s="135" t="s">
        <v>1</v>
      </c>
      <c r="B2" s="135"/>
      <c r="C2" s="135"/>
    </row>
    <row r="3" spans="1:3" s="4" customFormat="1" ht="29.25" customHeight="1">
      <c r="A3" s="135" t="s">
        <v>2</v>
      </c>
      <c r="B3" s="135"/>
      <c r="C3" s="135"/>
    </row>
    <row r="4" spans="1:3" s="4" customFormat="1" ht="17.25" customHeight="1">
      <c r="A4" s="3"/>
      <c r="B4" s="3"/>
      <c r="C4" s="3"/>
    </row>
    <row r="5" spans="1:3" s="4" customFormat="1" ht="17.25" customHeight="1">
      <c r="A5" s="134" t="s">
        <v>395</v>
      </c>
      <c r="B5" s="134"/>
      <c r="C5" s="134"/>
    </row>
    <row r="6" spans="1:3" s="4" customFormat="1" ht="27.75" customHeight="1">
      <c r="A6" s="3"/>
      <c r="B6" s="3"/>
      <c r="C6" s="3"/>
    </row>
    <row r="7" spans="1:3" ht="17.25" customHeight="1">
      <c r="A7" s="5">
        <v>1</v>
      </c>
      <c r="B7" s="6" t="s">
        <v>3</v>
      </c>
      <c r="C7" s="7" t="s">
        <v>4</v>
      </c>
    </row>
    <row r="8" spans="1:3" ht="17.25" customHeight="1">
      <c r="A8" s="5">
        <v>2</v>
      </c>
      <c r="B8" s="6" t="s">
        <v>5</v>
      </c>
      <c r="C8" s="7" t="s">
        <v>4</v>
      </c>
    </row>
    <row r="9" spans="1:3" ht="17.25" customHeight="1">
      <c r="A9" s="5">
        <v>3</v>
      </c>
      <c r="B9" s="6" t="s">
        <v>6</v>
      </c>
      <c r="C9" s="7" t="s">
        <v>4</v>
      </c>
    </row>
    <row r="10" spans="1:3" ht="17.25" customHeight="1">
      <c r="A10" s="5">
        <v>4</v>
      </c>
      <c r="B10" s="6" t="s">
        <v>7</v>
      </c>
      <c r="C10" s="7" t="s">
        <v>4</v>
      </c>
    </row>
    <row r="11" spans="1:3" ht="17.25" customHeight="1">
      <c r="A11" s="5">
        <v>5</v>
      </c>
      <c r="B11" s="6" t="s">
        <v>8</v>
      </c>
      <c r="C11" s="7" t="s">
        <v>4</v>
      </c>
    </row>
    <row r="12" spans="1:3" ht="17.25" customHeight="1">
      <c r="A12" s="5">
        <v>6</v>
      </c>
      <c r="B12" s="6" t="s">
        <v>9</v>
      </c>
      <c r="C12" s="7" t="s">
        <v>4</v>
      </c>
    </row>
    <row r="13" spans="1:3" ht="17.25" customHeight="1">
      <c r="A13" s="5">
        <v>7</v>
      </c>
      <c r="B13" s="6" t="s">
        <v>10</v>
      </c>
      <c r="C13" s="7" t="s">
        <v>4</v>
      </c>
    </row>
    <row r="14" spans="1:3" ht="17.25" customHeight="1">
      <c r="A14" s="5">
        <v>8</v>
      </c>
      <c r="B14" s="6" t="s">
        <v>11</v>
      </c>
      <c r="C14" s="7" t="s">
        <v>4</v>
      </c>
    </row>
    <row r="15" spans="1:3" ht="9" customHeight="1">
      <c r="A15" s="8"/>
      <c r="B15" s="9"/>
      <c r="C15" s="10"/>
    </row>
    <row r="16" spans="1:3" ht="27" customHeight="1">
      <c r="A16" s="5">
        <v>9</v>
      </c>
      <c r="B16" s="11" t="s">
        <v>12</v>
      </c>
      <c r="C16" s="12" t="s">
        <v>4</v>
      </c>
    </row>
    <row r="17" spans="1:3" ht="48" customHeight="1">
      <c r="A17" s="5">
        <v>10</v>
      </c>
      <c r="B17" s="11" t="s">
        <v>13</v>
      </c>
      <c r="C17" s="13">
        <f>'Finální rozpočet'!F325-'Finální rozpočet'!H325</f>
        <v>0</v>
      </c>
    </row>
    <row r="18" spans="1:3" ht="17.25" customHeight="1">
      <c r="A18" s="5">
        <v>11</v>
      </c>
      <c r="B18" s="11" t="s">
        <v>14</v>
      </c>
      <c r="C18" s="14" t="s">
        <v>4</v>
      </c>
    </row>
    <row r="19" spans="1:3" ht="17.25" customHeight="1">
      <c r="A19" s="5">
        <v>12</v>
      </c>
      <c r="B19" s="11" t="s">
        <v>15</v>
      </c>
      <c r="C19" s="131" t="s">
        <v>4</v>
      </c>
    </row>
    <row r="20" spans="1:3" ht="48" customHeight="1">
      <c r="A20" s="5">
        <v>13</v>
      </c>
      <c r="B20" s="15" t="s">
        <v>16</v>
      </c>
      <c r="C20" s="13">
        <f>'Finální finanční plán'!C68</f>
        <v>0</v>
      </c>
    </row>
    <row r="21" spans="1:3" ht="17.25" customHeight="1">
      <c r="A21" s="5">
        <v>14</v>
      </c>
      <c r="B21" s="16" t="s">
        <v>17</v>
      </c>
      <c r="C21" s="28" t="str">
        <f>'Finální finanční plán'!C69</f>
        <v>0%</v>
      </c>
    </row>
    <row r="22" spans="1:3" ht="75" customHeight="1">
      <c r="A22" s="17">
        <v>15</v>
      </c>
      <c r="B22" s="18" t="s">
        <v>18</v>
      </c>
      <c r="C22" s="19" t="str">
        <f>IF(C21&lt;C19,IF(C18="vyplní příjemce podpory kinematografie"," ",C18),IF((C18-(C20-(PRODUCT(C19,C17))))&lt;0,0,(C18-(C20-(PRODUCT(C19,C17))))))</f>
        <v> </v>
      </c>
    </row>
    <row r="23" spans="1:3" ht="27" customHeight="1">
      <c r="A23" s="20">
        <v>16</v>
      </c>
      <c r="B23" s="21" t="s">
        <v>19</v>
      </c>
      <c r="C23" s="22" t="str">
        <f>IF(C18="vyplní příjemce podpory kinematografie","0 Kč",C18-C22)</f>
        <v>0 Kč</v>
      </c>
    </row>
    <row r="24" spans="1:3" ht="9.75" customHeight="1">
      <c r="A24" s="23"/>
      <c r="B24" s="23"/>
      <c r="C24" s="24"/>
    </row>
    <row r="25" spans="1:3" ht="27" customHeight="1">
      <c r="A25" s="25">
        <v>17</v>
      </c>
      <c r="B25" s="26" t="s">
        <v>20</v>
      </c>
      <c r="C25" s="27" t="str">
        <f>IF(C16="vyplní příjemce podpory kinematografie"," ",C18/(0.7*C16))</f>
        <v> </v>
      </c>
    </row>
    <row r="26" spans="1:4" ht="41.25" customHeight="1">
      <c r="A26" s="5">
        <v>18</v>
      </c>
      <c r="B26" s="5" t="s">
        <v>21</v>
      </c>
      <c r="C26" s="28" t="str">
        <f>IF(C18="vyplní příjemce podpory kinematografie"," ",SUM(C18/C17))</f>
        <v> </v>
      </c>
      <c r="D26" s="29"/>
    </row>
    <row r="27" spans="1:3" ht="100.5" customHeight="1">
      <c r="A27" s="17">
        <v>19</v>
      </c>
      <c r="B27" s="17" t="s">
        <v>22</v>
      </c>
      <c r="C27" s="19">
        <f>IF(C26&lt;C25,C18,PRODUCT(C25,C17))</f>
        <v>0</v>
      </c>
    </row>
    <row r="28" spans="1:3" ht="27" customHeight="1">
      <c r="A28" s="20">
        <v>20</v>
      </c>
      <c r="B28" s="30" t="s">
        <v>23</v>
      </c>
      <c r="C28" s="22" t="str">
        <f>IF(C27=0,"0 Kč",C18-C27)</f>
        <v>0 Kč</v>
      </c>
    </row>
    <row r="29" ht="9" customHeight="1"/>
    <row r="30" spans="1:3" ht="17.25" customHeight="1">
      <c r="A30" s="31">
        <v>21</v>
      </c>
      <c r="B30" s="32" t="s">
        <v>24</v>
      </c>
      <c r="C30" s="33">
        <f>C23+C28</f>
        <v>0</v>
      </c>
    </row>
    <row r="31" ht="17.25" customHeight="1">
      <c r="C31" s="34"/>
    </row>
    <row r="32" spans="1:3" ht="17.25" customHeight="1">
      <c r="A32" s="136" t="s">
        <v>25</v>
      </c>
      <c r="B32" s="136"/>
      <c r="C32" s="136"/>
    </row>
    <row r="33" spans="1:3" ht="17.25" customHeight="1">
      <c r="A33" s="137" t="s">
        <v>26</v>
      </c>
      <c r="B33" s="137"/>
      <c r="C33" s="137"/>
    </row>
    <row r="34" spans="1:3" ht="17.25" customHeight="1">
      <c r="A34" s="136" t="s">
        <v>27</v>
      </c>
      <c r="B34" s="136"/>
      <c r="C34" s="136"/>
    </row>
    <row r="35" spans="1:3" ht="17.25" customHeight="1">
      <c r="A35" s="136" t="s">
        <v>28</v>
      </c>
      <c r="B35" s="136"/>
      <c r="C35" s="136"/>
    </row>
    <row r="36" spans="1:3" ht="27" customHeight="1">
      <c r="A36" s="134" t="s">
        <v>396</v>
      </c>
      <c r="B36" s="134"/>
      <c r="C36" s="134"/>
    </row>
    <row r="37" ht="17.25" customHeight="1">
      <c r="A37" s="29"/>
    </row>
    <row r="38" spans="1:3" ht="17.25" customHeight="1">
      <c r="A38" s="136" t="s">
        <v>29</v>
      </c>
      <c r="B38" s="136"/>
      <c r="C38" s="136"/>
    </row>
    <row r="39" spans="1:3" ht="27" customHeight="1">
      <c r="A39" s="140" t="s">
        <v>30</v>
      </c>
      <c r="B39" s="140"/>
      <c r="C39" s="140"/>
    </row>
    <row r="40" spans="1:3" ht="27" customHeight="1">
      <c r="A40" s="138" t="s">
        <v>31</v>
      </c>
      <c r="B40" s="138"/>
      <c r="C40" s="138"/>
    </row>
    <row r="41" spans="1:3" ht="17.25" customHeight="1">
      <c r="A41" s="138" t="s">
        <v>32</v>
      </c>
      <c r="B41" s="138"/>
      <c r="C41" s="138"/>
    </row>
    <row r="42" spans="1:3" ht="37.5" customHeight="1">
      <c r="A42" s="35"/>
      <c r="B42" s="138" t="s">
        <v>33</v>
      </c>
      <c r="C42" s="138"/>
    </row>
    <row r="43" spans="1:3" ht="27" customHeight="1">
      <c r="A43" s="35"/>
      <c r="B43" s="138" t="s">
        <v>34</v>
      </c>
      <c r="C43" s="138"/>
    </row>
    <row r="44" spans="1:3" ht="12.75" customHeight="1">
      <c r="A44" s="139" t="s">
        <v>35</v>
      </c>
      <c r="B44" s="139"/>
      <c r="C44" s="139"/>
    </row>
    <row r="45" spans="1:3" ht="17.25" customHeight="1">
      <c r="A45" s="35"/>
      <c r="B45" s="35"/>
      <c r="C45" s="35"/>
    </row>
    <row r="46" spans="1:3" ht="40.5" customHeight="1">
      <c r="A46" s="138" t="s">
        <v>388</v>
      </c>
      <c r="B46" s="138"/>
      <c r="C46" s="138"/>
    </row>
    <row r="47" ht="17.25" customHeight="1"/>
    <row r="48" spans="1:3" ht="139.5" customHeight="1">
      <c r="A48" s="140" t="s">
        <v>36</v>
      </c>
      <c r="B48" s="140"/>
      <c r="C48" s="140"/>
    </row>
  </sheetData>
  <sheetProtection password="BA97" sheet="1"/>
  <protectedRanges>
    <protectedRange sqref="C7:C14 C16 C18:C19 A48" name="Oblast1"/>
  </protectedRanges>
  <mergeCells count="18">
    <mergeCell ref="A46:C46"/>
    <mergeCell ref="B43:C43"/>
    <mergeCell ref="A44:C44"/>
    <mergeCell ref="A48:C48"/>
    <mergeCell ref="A35:C35"/>
    <mergeCell ref="A38:C38"/>
    <mergeCell ref="A39:C39"/>
    <mergeCell ref="A40:C40"/>
    <mergeCell ref="A41:C41"/>
    <mergeCell ref="B42:C42"/>
    <mergeCell ref="A36:C36"/>
    <mergeCell ref="A1:C1"/>
    <mergeCell ref="A2:C2"/>
    <mergeCell ref="A3:C3"/>
    <mergeCell ref="A32:C32"/>
    <mergeCell ref="A33:C33"/>
    <mergeCell ref="A34:C34"/>
    <mergeCell ref="A5:C5"/>
  </mergeCells>
  <printOptions/>
  <pageMargins left="0.7479166666666667" right="0.7479166666666667" top="0.7479166666666667" bottom="1.0243055555555556" header="0.5118055555555555" footer="0.7479166666666667"/>
  <pageSetup firstPageNumber="1" useFirstPageNumber="1" fitToHeight="0" fitToWidth="1" horizontalDpi="300" verticalDpi="300" orientation="portrait" paperSize="9" scale="61"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325"/>
  <sheetViews>
    <sheetView showGridLines="0" zoomScalePageLayoutView="0" workbookViewId="0" topLeftCell="A1">
      <selection activeCell="A1" sqref="A1:G1"/>
    </sheetView>
  </sheetViews>
  <sheetFormatPr defaultColWidth="43.140625" defaultRowHeight="12.75"/>
  <cols>
    <col min="1" max="1" width="6.421875" style="36" customWidth="1"/>
    <col min="2" max="2" width="26.140625" style="36" customWidth="1"/>
    <col min="3" max="3" width="40.7109375" style="37" customWidth="1"/>
    <col min="4" max="9" width="20.421875" style="37" customWidth="1"/>
    <col min="10" max="24" width="11.421875" style="37" customWidth="1"/>
    <col min="25" max="243" width="11.57421875" style="37" customWidth="1"/>
    <col min="244" max="244" width="9.28125" style="37" customWidth="1"/>
    <col min="245" max="16384" width="43.140625" style="37" customWidth="1"/>
  </cols>
  <sheetData>
    <row r="1" spans="1:7" ht="29.25" customHeight="1">
      <c r="A1" s="142" t="s">
        <v>37</v>
      </c>
      <c r="B1" s="142"/>
      <c r="C1" s="142"/>
      <c r="D1" s="142"/>
      <c r="E1" s="142"/>
      <c r="F1" s="142"/>
      <c r="G1" s="142"/>
    </row>
    <row r="2" spans="3:7" ht="27.75" customHeight="1">
      <c r="C2" s="36"/>
      <c r="D2" s="36"/>
      <c r="E2" s="36"/>
      <c r="F2" s="36"/>
      <c r="G2" s="36"/>
    </row>
    <row r="3" spans="1:4" ht="17.25" customHeight="1">
      <c r="A3" s="143" t="s">
        <v>6</v>
      </c>
      <c r="B3" s="143"/>
      <c r="C3" s="144" t="str">
        <f>IF('Úvodní list'!C9="vyplní příjemce podpory kinematografie"," ",'Úvodní list'!C9)</f>
        <v> </v>
      </c>
      <c r="D3" s="144"/>
    </row>
    <row r="4" spans="1:4" ht="17.25" customHeight="1">
      <c r="A4" s="145" t="s">
        <v>5</v>
      </c>
      <c r="B4" s="145"/>
      <c r="C4" s="144" t="str">
        <f>IF('Úvodní list'!C8="vyplní příjemce podpory kinematografie"," ",'Úvodní list'!C8)</f>
        <v> </v>
      </c>
      <c r="D4" s="144"/>
    </row>
    <row r="5" ht="17.25" customHeight="1"/>
    <row r="6" spans="1:5" ht="17.25" customHeight="1">
      <c r="A6" s="145" t="s">
        <v>38</v>
      </c>
      <c r="B6" s="145"/>
      <c r="C6" s="145"/>
      <c r="D6" s="145"/>
      <c r="E6" s="145"/>
    </row>
    <row r="7" spans="1:5" ht="17.25" customHeight="1">
      <c r="A7" s="143" t="s">
        <v>39</v>
      </c>
      <c r="B7" s="143"/>
      <c r="C7" s="143" t="s">
        <v>40</v>
      </c>
      <c r="D7" s="143"/>
      <c r="E7" s="38"/>
    </row>
    <row r="8" spans="1:5" ht="17.25" customHeight="1">
      <c r="A8" s="143"/>
      <c r="B8" s="143"/>
      <c r="C8" s="143" t="s">
        <v>41</v>
      </c>
      <c r="D8" s="143"/>
      <c r="E8" s="38"/>
    </row>
    <row r="9" spans="1:5" ht="17.25" customHeight="1">
      <c r="A9" s="143"/>
      <c r="B9" s="143"/>
      <c r="C9" s="143" t="s">
        <v>42</v>
      </c>
      <c r="D9" s="143"/>
      <c r="E9" s="38"/>
    </row>
    <row r="10" spans="1:5" ht="27" customHeight="1">
      <c r="A10" s="143"/>
      <c r="B10" s="143"/>
      <c r="C10" s="143" t="s">
        <v>399</v>
      </c>
      <c r="D10" s="143"/>
      <c r="E10" s="38"/>
    </row>
    <row r="11" spans="1:7" ht="26.25" customHeight="1">
      <c r="A11" s="147" t="s">
        <v>43</v>
      </c>
      <c r="B11" s="147"/>
      <c r="C11" s="147"/>
      <c r="D11" s="147"/>
      <c r="E11" s="147"/>
      <c r="F11" s="39"/>
      <c r="G11" s="39"/>
    </row>
    <row r="12" ht="17.25" customHeight="1"/>
    <row r="13" ht="17.25" customHeight="1">
      <c r="A13" s="40" t="s">
        <v>44</v>
      </c>
    </row>
    <row r="14" spans="3:9" ht="27" customHeight="1">
      <c r="C14" s="147" t="s">
        <v>45</v>
      </c>
      <c r="D14" s="147"/>
      <c r="E14" s="147"/>
      <c r="F14" s="147"/>
      <c r="G14" s="147"/>
      <c r="H14" s="147"/>
      <c r="I14" s="147"/>
    </row>
    <row r="15" ht="17.25" customHeight="1">
      <c r="A15" s="40" t="s">
        <v>46</v>
      </c>
    </row>
    <row r="16" spans="3:9" ht="17.25" customHeight="1">
      <c r="C16" s="141" t="s">
        <v>47</v>
      </c>
      <c r="D16" s="141"/>
      <c r="E16" s="141"/>
      <c r="F16" s="141"/>
      <c r="G16" s="141"/>
      <c r="H16" s="141"/>
      <c r="I16" s="141"/>
    </row>
    <row r="17" spans="3:9" ht="27" customHeight="1">
      <c r="C17" s="147" t="s">
        <v>48</v>
      </c>
      <c r="D17" s="147"/>
      <c r="E17" s="147"/>
      <c r="F17" s="147"/>
      <c r="G17" s="147"/>
      <c r="H17" s="147"/>
      <c r="I17" s="147"/>
    </row>
    <row r="18" spans="3:9" ht="39" customHeight="1">
      <c r="C18" s="147" t="s">
        <v>49</v>
      </c>
      <c r="D18" s="147"/>
      <c r="E18" s="147"/>
      <c r="F18" s="147"/>
      <c r="G18" s="147"/>
      <c r="H18" s="147"/>
      <c r="I18" s="147"/>
    </row>
    <row r="19" ht="17.25" customHeight="1">
      <c r="A19" s="40" t="s">
        <v>50</v>
      </c>
    </row>
    <row r="20" spans="3:9" ht="17.25" customHeight="1">
      <c r="C20" s="141" t="s">
        <v>51</v>
      </c>
      <c r="D20" s="141"/>
      <c r="E20" s="141"/>
      <c r="F20" s="141"/>
      <c r="G20" s="141"/>
      <c r="H20" s="141"/>
      <c r="I20" s="141"/>
    </row>
    <row r="21" ht="17.25" customHeight="1">
      <c r="A21" s="40" t="s">
        <v>52</v>
      </c>
    </row>
    <row r="22" spans="3:9" ht="17.25" customHeight="1">
      <c r="C22" s="141" t="s">
        <v>53</v>
      </c>
      <c r="D22" s="141"/>
      <c r="E22" s="141"/>
      <c r="F22" s="141"/>
      <c r="G22" s="141"/>
      <c r="H22" s="141"/>
      <c r="I22" s="141"/>
    </row>
    <row r="23" spans="3:9" ht="27" customHeight="1">
      <c r="C23" s="147" t="s">
        <v>397</v>
      </c>
      <c r="D23" s="147"/>
      <c r="E23" s="147"/>
      <c r="F23" s="147"/>
      <c r="G23" s="147"/>
      <c r="H23" s="147"/>
      <c r="I23" s="147"/>
    </row>
    <row r="24" spans="3:9" ht="17.25" customHeight="1">
      <c r="C24" s="147" t="s">
        <v>54</v>
      </c>
      <c r="D24" s="147"/>
      <c r="E24" s="147"/>
      <c r="F24" s="147"/>
      <c r="G24" s="147"/>
      <c r="H24" s="147"/>
      <c r="I24" s="147"/>
    </row>
    <row r="25" spans="3:9" ht="17.25" customHeight="1">
      <c r="C25" s="141" t="s">
        <v>55</v>
      </c>
      <c r="D25" s="141"/>
      <c r="E25" s="141"/>
      <c r="F25" s="141"/>
      <c r="G25" s="141"/>
      <c r="H25" s="141"/>
      <c r="I25" s="141"/>
    </row>
    <row r="26" spans="1:7" ht="17.25" customHeight="1">
      <c r="A26" s="40" t="s">
        <v>56</v>
      </c>
      <c r="C26" s="36"/>
      <c r="D26" s="36"/>
      <c r="E26" s="36"/>
      <c r="F26" s="36"/>
      <c r="G26" s="36"/>
    </row>
    <row r="27" spans="3:9" ht="17.25" customHeight="1">
      <c r="C27" s="141" t="s">
        <v>393</v>
      </c>
      <c r="D27" s="141"/>
      <c r="E27" s="141"/>
      <c r="F27" s="141"/>
      <c r="G27" s="141"/>
      <c r="H27" s="141"/>
      <c r="I27" s="141"/>
    </row>
    <row r="28" spans="1:8" ht="17.25" customHeight="1">
      <c r="A28" s="88" t="s">
        <v>391</v>
      </c>
      <c r="C28" s="36"/>
      <c r="D28" s="36"/>
      <c r="E28" s="36"/>
      <c r="F28" s="36"/>
      <c r="G28" s="36"/>
      <c r="H28" s="36"/>
    </row>
    <row r="29" spans="3:9" ht="17.25" customHeight="1">
      <c r="C29" s="141" t="s">
        <v>394</v>
      </c>
      <c r="D29" s="141"/>
      <c r="E29" s="141"/>
      <c r="F29" s="141"/>
      <c r="G29" s="141"/>
      <c r="H29" s="141"/>
      <c r="I29" s="141"/>
    </row>
    <row r="30" spans="6:7" ht="27.75" customHeight="1">
      <c r="F30" s="36"/>
      <c r="G30" s="36"/>
    </row>
    <row r="31" spans="1:9" ht="17.25" customHeight="1" thickBot="1">
      <c r="A31" s="151" t="s">
        <v>57</v>
      </c>
      <c r="B31" s="151"/>
      <c r="C31" s="151"/>
      <c r="D31" s="41" t="s">
        <v>58</v>
      </c>
      <c r="E31" s="41" t="s">
        <v>59</v>
      </c>
      <c r="F31" s="41" t="s">
        <v>60</v>
      </c>
      <c r="G31" s="42" t="s">
        <v>61</v>
      </c>
      <c r="H31" s="42" t="s">
        <v>62</v>
      </c>
      <c r="I31" s="42" t="s">
        <v>389</v>
      </c>
    </row>
    <row r="32" spans="1:9" ht="17.25" customHeight="1" thickBot="1">
      <c r="A32" s="151"/>
      <c r="B32" s="151"/>
      <c r="C32" s="151"/>
      <c r="D32" s="146" t="s">
        <v>63</v>
      </c>
      <c r="E32" s="146" t="s">
        <v>64</v>
      </c>
      <c r="F32" s="146" t="s">
        <v>65</v>
      </c>
      <c r="G32" s="146" t="s">
        <v>66</v>
      </c>
      <c r="H32" s="146" t="s">
        <v>67</v>
      </c>
      <c r="I32" s="163" t="s">
        <v>390</v>
      </c>
    </row>
    <row r="33" spans="1:9" ht="17.25" customHeight="1" thickBot="1">
      <c r="A33" s="151"/>
      <c r="B33" s="151"/>
      <c r="C33" s="151"/>
      <c r="D33" s="146"/>
      <c r="E33" s="146"/>
      <c r="F33" s="146"/>
      <c r="G33" s="146"/>
      <c r="H33" s="146"/>
      <c r="I33" s="163"/>
    </row>
    <row r="34" spans="1:9" ht="17.25" customHeight="1" thickBot="1">
      <c r="A34" s="151"/>
      <c r="B34" s="151"/>
      <c r="C34" s="151"/>
      <c r="D34" s="146"/>
      <c r="E34" s="146"/>
      <c r="F34" s="146"/>
      <c r="G34" s="146"/>
      <c r="H34" s="146"/>
      <c r="I34" s="163"/>
    </row>
    <row r="35" spans="1:9" ht="17.25" customHeight="1" thickBot="1">
      <c r="A35" s="151"/>
      <c r="B35" s="151"/>
      <c r="C35" s="151"/>
      <c r="D35" s="146"/>
      <c r="E35" s="146"/>
      <c r="F35" s="146"/>
      <c r="G35" s="146"/>
      <c r="H35" s="146"/>
      <c r="I35" s="163"/>
    </row>
    <row r="36" spans="1:8" ht="9" customHeight="1">
      <c r="A36" s="148"/>
      <c r="B36" s="148"/>
      <c r="C36" s="148"/>
      <c r="D36" s="148"/>
      <c r="E36" s="148"/>
      <c r="F36" s="148"/>
      <c r="G36" s="148"/>
      <c r="H36" s="148"/>
    </row>
    <row r="37" spans="1:9" s="44" customFormat="1" ht="21.75" customHeight="1">
      <c r="A37" s="43">
        <v>1</v>
      </c>
      <c r="B37" s="160" t="s">
        <v>68</v>
      </c>
      <c r="C37" s="161"/>
      <c r="D37" s="161"/>
      <c r="E37" s="161"/>
      <c r="F37" s="161"/>
      <c r="G37" s="161"/>
      <c r="H37" s="161"/>
      <c r="I37" s="162"/>
    </row>
    <row r="38" spans="1:9" ht="17.25" customHeight="1">
      <c r="A38" s="45">
        <v>101</v>
      </c>
      <c r="B38" s="149" t="s">
        <v>69</v>
      </c>
      <c r="C38" s="149"/>
      <c r="D38" s="85">
        <v>0</v>
      </c>
      <c r="E38" s="85">
        <v>0</v>
      </c>
      <c r="F38" s="85">
        <v>0</v>
      </c>
      <c r="G38" s="86">
        <v>0</v>
      </c>
      <c r="H38" s="87">
        <f aca="true" t="shared" si="0" ref="H38:H50">(F38-E38)*G38</f>
        <v>0</v>
      </c>
      <c r="I38" s="87">
        <v>0</v>
      </c>
    </row>
    <row r="39" spans="1:9" ht="17.25" customHeight="1">
      <c r="A39" s="45">
        <v>102</v>
      </c>
      <c r="B39" s="150" t="s">
        <v>70</v>
      </c>
      <c r="C39" s="150"/>
      <c r="D39" s="46">
        <v>0</v>
      </c>
      <c r="E39" s="46">
        <v>0</v>
      </c>
      <c r="F39" s="46">
        <v>0</v>
      </c>
      <c r="G39" s="47">
        <v>0</v>
      </c>
      <c r="H39" s="48">
        <f t="shared" si="0"/>
        <v>0</v>
      </c>
      <c r="I39" s="87">
        <v>0</v>
      </c>
    </row>
    <row r="40" spans="1:9" ht="17.25" customHeight="1">
      <c r="A40" s="45">
        <v>103</v>
      </c>
      <c r="B40" s="150" t="s">
        <v>71</v>
      </c>
      <c r="C40" s="150"/>
      <c r="D40" s="46">
        <v>0</v>
      </c>
      <c r="E40" s="46">
        <v>0</v>
      </c>
      <c r="F40" s="46">
        <v>0</v>
      </c>
      <c r="G40" s="47">
        <v>0</v>
      </c>
      <c r="H40" s="48">
        <f t="shared" si="0"/>
        <v>0</v>
      </c>
      <c r="I40" s="87">
        <v>0</v>
      </c>
    </row>
    <row r="41" spans="1:9" ht="17.25" customHeight="1">
      <c r="A41" s="45">
        <v>104</v>
      </c>
      <c r="B41" s="150" t="s">
        <v>72</v>
      </c>
      <c r="C41" s="150"/>
      <c r="D41" s="46">
        <v>0</v>
      </c>
      <c r="E41" s="46">
        <v>0</v>
      </c>
      <c r="F41" s="46">
        <v>0</v>
      </c>
      <c r="G41" s="47">
        <v>0</v>
      </c>
      <c r="H41" s="48">
        <f t="shared" si="0"/>
        <v>0</v>
      </c>
      <c r="I41" s="87">
        <v>0</v>
      </c>
    </row>
    <row r="42" spans="1:9" ht="17.25" customHeight="1">
      <c r="A42" s="45">
        <v>105</v>
      </c>
      <c r="B42" s="150" t="s">
        <v>73</v>
      </c>
      <c r="C42" s="150"/>
      <c r="D42" s="46">
        <v>0</v>
      </c>
      <c r="E42" s="46">
        <v>0</v>
      </c>
      <c r="F42" s="46">
        <v>0</v>
      </c>
      <c r="G42" s="47">
        <v>0</v>
      </c>
      <c r="H42" s="48">
        <f t="shared" si="0"/>
        <v>0</v>
      </c>
      <c r="I42" s="87">
        <v>0</v>
      </c>
    </row>
    <row r="43" spans="1:9" ht="17.25" customHeight="1">
      <c r="A43" s="45">
        <v>106</v>
      </c>
      <c r="B43" s="150" t="s">
        <v>74</v>
      </c>
      <c r="C43" s="150"/>
      <c r="D43" s="46">
        <v>0</v>
      </c>
      <c r="E43" s="46">
        <v>0</v>
      </c>
      <c r="F43" s="46">
        <v>0</v>
      </c>
      <c r="G43" s="47">
        <v>0</v>
      </c>
      <c r="H43" s="48">
        <f t="shared" si="0"/>
        <v>0</v>
      </c>
      <c r="I43" s="87">
        <v>0</v>
      </c>
    </row>
    <row r="44" spans="1:9" ht="17.25" customHeight="1">
      <c r="A44" s="45">
        <v>107</v>
      </c>
      <c r="B44" s="150" t="s">
        <v>75</v>
      </c>
      <c r="C44" s="150"/>
      <c r="D44" s="46">
        <v>0</v>
      </c>
      <c r="E44" s="46">
        <v>0</v>
      </c>
      <c r="F44" s="46">
        <v>0</v>
      </c>
      <c r="G44" s="47">
        <v>0</v>
      </c>
      <c r="H44" s="48">
        <f t="shared" si="0"/>
        <v>0</v>
      </c>
      <c r="I44" s="87">
        <v>0</v>
      </c>
    </row>
    <row r="45" spans="1:9" ht="17.25" customHeight="1">
      <c r="A45" s="45">
        <v>108</v>
      </c>
      <c r="B45" s="150" t="s">
        <v>76</v>
      </c>
      <c r="C45" s="150"/>
      <c r="D45" s="46">
        <v>0</v>
      </c>
      <c r="E45" s="46">
        <v>0</v>
      </c>
      <c r="F45" s="46">
        <v>0</v>
      </c>
      <c r="G45" s="47">
        <v>0</v>
      </c>
      <c r="H45" s="48">
        <f t="shared" si="0"/>
        <v>0</v>
      </c>
      <c r="I45" s="87">
        <v>0</v>
      </c>
    </row>
    <row r="46" spans="1:9" ht="17.25" customHeight="1">
      <c r="A46" s="45">
        <v>109</v>
      </c>
      <c r="B46" s="150" t="s">
        <v>77</v>
      </c>
      <c r="C46" s="150"/>
      <c r="D46" s="46">
        <v>0</v>
      </c>
      <c r="E46" s="46">
        <v>0</v>
      </c>
      <c r="F46" s="46">
        <v>0</v>
      </c>
      <c r="G46" s="47">
        <v>0</v>
      </c>
      <c r="H46" s="48">
        <f t="shared" si="0"/>
        <v>0</v>
      </c>
      <c r="I46" s="87">
        <v>0</v>
      </c>
    </row>
    <row r="47" spans="1:9" ht="17.25" customHeight="1">
      <c r="A47" s="45">
        <v>110</v>
      </c>
      <c r="B47" s="150" t="s">
        <v>78</v>
      </c>
      <c r="C47" s="150"/>
      <c r="D47" s="46">
        <v>0</v>
      </c>
      <c r="E47" s="46">
        <v>0</v>
      </c>
      <c r="F47" s="46">
        <v>0</v>
      </c>
      <c r="G47" s="47">
        <v>0</v>
      </c>
      <c r="H47" s="48">
        <f t="shared" si="0"/>
        <v>0</v>
      </c>
      <c r="I47" s="87">
        <v>0</v>
      </c>
    </row>
    <row r="48" spans="1:9" ht="17.25" customHeight="1">
      <c r="A48" s="45">
        <v>111</v>
      </c>
      <c r="B48" s="150" t="s">
        <v>79</v>
      </c>
      <c r="C48" s="150"/>
      <c r="D48" s="46">
        <v>0</v>
      </c>
      <c r="E48" s="46">
        <v>0</v>
      </c>
      <c r="F48" s="46">
        <v>0</v>
      </c>
      <c r="G48" s="47">
        <v>0</v>
      </c>
      <c r="H48" s="48">
        <f t="shared" si="0"/>
        <v>0</v>
      </c>
      <c r="I48" s="87">
        <v>0</v>
      </c>
    </row>
    <row r="49" spans="1:9" ht="17.25" customHeight="1">
      <c r="A49" s="45">
        <v>112</v>
      </c>
      <c r="B49" s="150" t="s">
        <v>80</v>
      </c>
      <c r="C49" s="150"/>
      <c r="D49" s="46">
        <v>0</v>
      </c>
      <c r="E49" s="46">
        <v>0</v>
      </c>
      <c r="F49" s="46">
        <v>0</v>
      </c>
      <c r="G49" s="47">
        <v>0</v>
      </c>
      <c r="H49" s="48">
        <f t="shared" si="0"/>
        <v>0</v>
      </c>
      <c r="I49" s="87">
        <v>0</v>
      </c>
    </row>
    <row r="50" spans="1:9" ht="17.25" customHeight="1">
      <c r="A50" s="45">
        <v>113</v>
      </c>
      <c r="B50" s="150" t="s">
        <v>81</v>
      </c>
      <c r="C50" s="150"/>
      <c r="D50" s="46">
        <v>0</v>
      </c>
      <c r="E50" s="46">
        <v>0</v>
      </c>
      <c r="F50" s="46">
        <v>0</v>
      </c>
      <c r="G50" s="47">
        <v>0</v>
      </c>
      <c r="H50" s="48">
        <f t="shared" si="0"/>
        <v>0</v>
      </c>
      <c r="I50" s="87">
        <v>0</v>
      </c>
    </row>
    <row r="51" spans="1:9" ht="17.25" customHeight="1" thickBot="1">
      <c r="A51" s="49"/>
      <c r="B51" s="152" t="s">
        <v>82</v>
      </c>
      <c r="C51" s="152"/>
      <c r="D51" s="51">
        <f>SUM(D38:D50)</f>
        <v>0</v>
      </c>
      <c r="E51" s="51">
        <f>SUM(E38:E50)</f>
        <v>0</v>
      </c>
      <c r="F51" s="51">
        <f>SUM(F38:F50)</f>
        <v>0</v>
      </c>
      <c r="G51" s="52"/>
      <c r="H51" s="51">
        <f>SUM(H38:H50)</f>
        <v>0</v>
      </c>
      <c r="I51" s="51">
        <f>SUM(I38:I50)</f>
        <v>0</v>
      </c>
    </row>
    <row r="52" spans="1:8" ht="9" customHeight="1">
      <c r="A52" s="148"/>
      <c r="B52" s="148"/>
      <c r="C52" s="148"/>
      <c r="D52" s="148"/>
      <c r="E52" s="148"/>
      <c r="F52" s="148"/>
      <c r="G52" s="148"/>
      <c r="H52" s="148"/>
    </row>
    <row r="53" spans="1:9" s="44" customFormat="1" ht="21.75" customHeight="1">
      <c r="A53" s="43">
        <v>2</v>
      </c>
      <c r="B53" s="160" t="s">
        <v>83</v>
      </c>
      <c r="C53" s="161"/>
      <c r="D53" s="161"/>
      <c r="E53" s="161"/>
      <c r="F53" s="161"/>
      <c r="G53" s="161"/>
      <c r="H53" s="161"/>
      <c r="I53" s="162"/>
    </row>
    <row r="54" spans="1:9" ht="17.25" customHeight="1">
      <c r="A54" s="45">
        <v>201</v>
      </c>
      <c r="B54" s="149" t="s">
        <v>84</v>
      </c>
      <c r="C54" s="149"/>
      <c r="D54" s="85">
        <v>0</v>
      </c>
      <c r="E54" s="85">
        <v>0</v>
      </c>
      <c r="F54" s="85">
        <v>0</v>
      </c>
      <c r="G54" s="86">
        <v>0</v>
      </c>
      <c r="H54" s="87">
        <f aca="true" t="shared" si="1" ref="H54:H89">(F54-E54)*G54</f>
        <v>0</v>
      </c>
      <c r="I54" s="87">
        <v>0</v>
      </c>
    </row>
    <row r="55" spans="1:9" ht="17.25" customHeight="1">
      <c r="A55" s="45">
        <v>202</v>
      </c>
      <c r="B55" s="150" t="s">
        <v>85</v>
      </c>
      <c r="C55" s="150"/>
      <c r="D55" s="46">
        <v>0</v>
      </c>
      <c r="E55" s="46">
        <v>0</v>
      </c>
      <c r="F55" s="46">
        <v>0</v>
      </c>
      <c r="G55" s="47">
        <v>0</v>
      </c>
      <c r="H55" s="48">
        <f t="shared" si="1"/>
        <v>0</v>
      </c>
      <c r="I55" s="87">
        <v>0</v>
      </c>
    </row>
    <row r="56" spans="1:9" ht="17.25" customHeight="1">
      <c r="A56" s="45">
        <v>203</v>
      </c>
      <c r="B56" s="150" t="s">
        <v>86</v>
      </c>
      <c r="C56" s="150"/>
      <c r="D56" s="46">
        <v>0</v>
      </c>
      <c r="E56" s="46">
        <v>0</v>
      </c>
      <c r="F56" s="46">
        <v>0</v>
      </c>
      <c r="G56" s="47">
        <v>0</v>
      </c>
      <c r="H56" s="48">
        <f t="shared" si="1"/>
        <v>0</v>
      </c>
      <c r="I56" s="87">
        <v>0</v>
      </c>
    </row>
    <row r="57" spans="1:9" ht="17.25" customHeight="1">
      <c r="A57" s="45">
        <v>204</v>
      </c>
      <c r="B57" s="150" t="s">
        <v>87</v>
      </c>
      <c r="C57" s="150"/>
      <c r="D57" s="46">
        <v>0</v>
      </c>
      <c r="E57" s="46">
        <v>0</v>
      </c>
      <c r="F57" s="46">
        <v>0</v>
      </c>
      <c r="G57" s="47">
        <v>0</v>
      </c>
      <c r="H57" s="48">
        <f t="shared" si="1"/>
        <v>0</v>
      </c>
      <c r="I57" s="87">
        <v>0</v>
      </c>
    </row>
    <row r="58" spans="1:9" ht="17.25" customHeight="1">
      <c r="A58" s="45">
        <v>205</v>
      </c>
      <c r="B58" s="150" t="s">
        <v>88</v>
      </c>
      <c r="C58" s="150"/>
      <c r="D58" s="46">
        <v>0</v>
      </c>
      <c r="E58" s="46">
        <v>0</v>
      </c>
      <c r="F58" s="46">
        <v>0</v>
      </c>
      <c r="G58" s="47">
        <v>0</v>
      </c>
      <c r="H58" s="48">
        <f t="shared" si="1"/>
        <v>0</v>
      </c>
      <c r="I58" s="87">
        <v>0</v>
      </c>
    </row>
    <row r="59" spans="1:9" ht="17.25" customHeight="1">
      <c r="A59" s="45">
        <v>206</v>
      </c>
      <c r="B59" s="150" t="s">
        <v>89</v>
      </c>
      <c r="C59" s="150"/>
      <c r="D59" s="46">
        <v>0</v>
      </c>
      <c r="E59" s="46">
        <v>0</v>
      </c>
      <c r="F59" s="46">
        <v>0</v>
      </c>
      <c r="G59" s="47">
        <v>0</v>
      </c>
      <c r="H59" s="48">
        <f t="shared" si="1"/>
        <v>0</v>
      </c>
      <c r="I59" s="87">
        <v>0</v>
      </c>
    </row>
    <row r="60" spans="1:9" ht="17.25" customHeight="1">
      <c r="A60" s="45">
        <v>207</v>
      </c>
      <c r="B60" s="150" t="s">
        <v>90</v>
      </c>
      <c r="C60" s="150"/>
      <c r="D60" s="46">
        <v>0</v>
      </c>
      <c r="E60" s="46">
        <v>0</v>
      </c>
      <c r="F60" s="46">
        <v>0</v>
      </c>
      <c r="G60" s="47">
        <v>0</v>
      </c>
      <c r="H60" s="48">
        <f t="shared" si="1"/>
        <v>0</v>
      </c>
      <c r="I60" s="87">
        <v>0</v>
      </c>
    </row>
    <row r="61" spans="1:9" ht="17.25" customHeight="1">
      <c r="A61" s="45">
        <v>208</v>
      </c>
      <c r="B61" s="150" t="s">
        <v>91</v>
      </c>
      <c r="C61" s="150"/>
      <c r="D61" s="46">
        <v>0</v>
      </c>
      <c r="E61" s="46">
        <v>0</v>
      </c>
      <c r="F61" s="46">
        <v>0</v>
      </c>
      <c r="G61" s="47">
        <v>0</v>
      </c>
      <c r="H61" s="48">
        <f t="shared" si="1"/>
        <v>0</v>
      </c>
      <c r="I61" s="87">
        <v>0</v>
      </c>
    </row>
    <row r="62" spans="1:9" ht="17.25" customHeight="1">
      <c r="A62" s="45">
        <v>209</v>
      </c>
      <c r="B62" s="150" t="s">
        <v>92</v>
      </c>
      <c r="C62" s="150"/>
      <c r="D62" s="46">
        <v>0</v>
      </c>
      <c r="E62" s="46">
        <v>0</v>
      </c>
      <c r="F62" s="46">
        <v>0</v>
      </c>
      <c r="G62" s="47">
        <v>0</v>
      </c>
      <c r="H62" s="48">
        <f t="shared" si="1"/>
        <v>0</v>
      </c>
      <c r="I62" s="87">
        <v>0</v>
      </c>
    </row>
    <row r="63" spans="1:9" ht="17.25" customHeight="1">
      <c r="A63" s="45">
        <v>210</v>
      </c>
      <c r="B63" s="150" t="s">
        <v>93</v>
      </c>
      <c r="C63" s="150"/>
      <c r="D63" s="46">
        <v>0</v>
      </c>
      <c r="E63" s="46">
        <v>0</v>
      </c>
      <c r="F63" s="46">
        <v>0</v>
      </c>
      <c r="G63" s="47">
        <v>0</v>
      </c>
      <c r="H63" s="48">
        <f t="shared" si="1"/>
        <v>0</v>
      </c>
      <c r="I63" s="87">
        <v>0</v>
      </c>
    </row>
    <row r="64" spans="1:9" ht="17.25" customHeight="1">
      <c r="A64" s="45">
        <v>211</v>
      </c>
      <c r="B64" s="150" t="s">
        <v>94</v>
      </c>
      <c r="C64" s="150"/>
      <c r="D64" s="46">
        <v>0</v>
      </c>
      <c r="E64" s="46">
        <v>0</v>
      </c>
      <c r="F64" s="46">
        <v>0</v>
      </c>
      <c r="G64" s="47">
        <v>0</v>
      </c>
      <c r="H64" s="48">
        <f t="shared" si="1"/>
        <v>0</v>
      </c>
      <c r="I64" s="87">
        <v>0</v>
      </c>
    </row>
    <row r="65" spans="1:9" ht="17.25" customHeight="1">
      <c r="A65" s="45">
        <v>212</v>
      </c>
      <c r="B65" s="150" t="s">
        <v>95</v>
      </c>
      <c r="C65" s="150"/>
      <c r="D65" s="46">
        <v>0</v>
      </c>
      <c r="E65" s="46">
        <v>0</v>
      </c>
      <c r="F65" s="46">
        <v>0</v>
      </c>
      <c r="G65" s="47">
        <v>0</v>
      </c>
      <c r="H65" s="48">
        <f t="shared" si="1"/>
        <v>0</v>
      </c>
      <c r="I65" s="87">
        <v>0</v>
      </c>
    </row>
    <row r="66" spans="1:9" ht="17.25" customHeight="1">
      <c r="A66" s="45">
        <v>213</v>
      </c>
      <c r="B66" s="150" t="s">
        <v>96</v>
      </c>
      <c r="C66" s="150"/>
      <c r="D66" s="46">
        <v>0</v>
      </c>
      <c r="E66" s="46">
        <v>0</v>
      </c>
      <c r="F66" s="46">
        <v>0</v>
      </c>
      <c r="G66" s="47">
        <v>0</v>
      </c>
      <c r="H66" s="48">
        <f t="shared" si="1"/>
        <v>0</v>
      </c>
      <c r="I66" s="87">
        <v>0</v>
      </c>
    </row>
    <row r="67" spans="1:9" ht="17.25" customHeight="1">
      <c r="A67" s="45">
        <v>214</v>
      </c>
      <c r="B67" s="150" t="s">
        <v>97</v>
      </c>
      <c r="C67" s="150"/>
      <c r="D67" s="46">
        <v>0</v>
      </c>
      <c r="E67" s="46">
        <v>0</v>
      </c>
      <c r="F67" s="46">
        <v>0</v>
      </c>
      <c r="G67" s="47">
        <v>0</v>
      </c>
      <c r="H67" s="48">
        <f t="shared" si="1"/>
        <v>0</v>
      </c>
      <c r="I67" s="87">
        <v>0</v>
      </c>
    </row>
    <row r="68" spans="1:9" ht="17.25" customHeight="1">
      <c r="A68" s="45">
        <v>215</v>
      </c>
      <c r="B68" s="150" t="s">
        <v>98</v>
      </c>
      <c r="C68" s="150"/>
      <c r="D68" s="46">
        <v>0</v>
      </c>
      <c r="E68" s="46">
        <v>0</v>
      </c>
      <c r="F68" s="46">
        <v>0</v>
      </c>
      <c r="G68" s="47">
        <v>0</v>
      </c>
      <c r="H68" s="48">
        <f t="shared" si="1"/>
        <v>0</v>
      </c>
      <c r="I68" s="87">
        <v>0</v>
      </c>
    </row>
    <row r="69" spans="1:9" ht="17.25" customHeight="1">
      <c r="A69" s="45">
        <v>216</v>
      </c>
      <c r="B69" s="150" t="s">
        <v>99</v>
      </c>
      <c r="C69" s="150"/>
      <c r="D69" s="46">
        <v>0</v>
      </c>
      <c r="E69" s="46">
        <v>0</v>
      </c>
      <c r="F69" s="46">
        <v>0</v>
      </c>
      <c r="G69" s="47">
        <v>0</v>
      </c>
      <c r="H69" s="48">
        <f t="shared" si="1"/>
        <v>0</v>
      </c>
      <c r="I69" s="87">
        <v>0</v>
      </c>
    </row>
    <row r="70" spans="1:9" ht="17.25" customHeight="1">
      <c r="A70" s="45">
        <v>217</v>
      </c>
      <c r="B70" s="150" t="s">
        <v>100</v>
      </c>
      <c r="C70" s="150"/>
      <c r="D70" s="46">
        <v>0</v>
      </c>
      <c r="E70" s="46">
        <v>0</v>
      </c>
      <c r="F70" s="46">
        <v>0</v>
      </c>
      <c r="G70" s="47">
        <v>0</v>
      </c>
      <c r="H70" s="48">
        <f t="shared" si="1"/>
        <v>0</v>
      </c>
      <c r="I70" s="87">
        <v>0</v>
      </c>
    </row>
    <row r="71" spans="1:9" ht="17.25" customHeight="1">
      <c r="A71" s="45">
        <v>218</v>
      </c>
      <c r="B71" s="150" t="s">
        <v>101</v>
      </c>
      <c r="C71" s="150"/>
      <c r="D71" s="46">
        <v>0</v>
      </c>
      <c r="E71" s="46">
        <v>0</v>
      </c>
      <c r="F71" s="46">
        <v>0</v>
      </c>
      <c r="G71" s="47">
        <v>0</v>
      </c>
      <c r="H71" s="48">
        <f t="shared" si="1"/>
        <v>0</v>
      </c>
      <c r="I71" s="87">
        <v>0</v>
      </c>
    </row>
    <row r="72" spans="1:9" ht="17.25" customHeight="1">
      <c r="A72" s="45">
        <v>219</v>
      </c>
      <c r="B72" s="150" t="s">
        <v>102</v>
      </c>
      <c r="C72" s="150"/>
      <c r="D72" s="46">
        <v>0</v>
      </c>
      <c r="E72" s="46">
        <v>0</v>
      </c>
      <c r="F72" s="46">
        <v>0</v>
      </c>
      <c r="G72" s="47">
        <v>0</v>
      </c>
      <c r="H72" s="48">
        <f t="shared" si="1"/>
        <v>0</v>
      </c>
      <c r="I72" s="87">
        <v>0</v>
      </c>
    </row>
    <row r="73" spans="1:9" ht="17.25" customHeight="1">
      <c r="A73" s="45">
        <v>220</v>
      </c>
      <c r="B73" s="150" t="s">
        <v>103</v>
      </c>
      <c r="C73" s="150"/>
      <c r="D73" s="46">
        <v>0</v>
      </c>
      <c r="E73" s="46">
        <v>0</v>
      </c>
      <c r="F73" s="46">
        <v>0</v>
      </c>
      <c r="G73" s="47">
        <v>0</v>
      </c>
      <c r="H73" s="48">
        <f t="shared" si="1"/>
        <v>0</v>
      </c>
      <c r="I73" s="87">
        <v>0</v>
      </c>
    </row>
    <row r="74" spans="1:9" ht="17.25" customHeight="1">
      <c r="A74" s="45">
        <v>221</v>
      </c>
      <c r="B74" s="150" t="s">
        <v>104</v>
      </c>
      <c r="C74" s="150"/>
      <c r="D74" s="46">
        <v>0</v>
      </c>
      <c r="E74" s="46">
        <v>0</v>
      </c>
      <c r="F74" s="46">
        <v>0</v>
      </c>
      <c r="G74" s="47">
        <v>0</v>
      </c>
      <c r="H74" s="48">
        <f t="shared" si="1"/>
        <v>0</v>
      </c>
      <c r="I74" s="87">
        <v>0</v>
      </c>
    </row>
    <row r="75" spans="1:9" ht="17.25" customHeight="1">
      <c r="A75" s="45">
        <v>222</v>
      </c>
      <c r="B75" s="150" t="s">
        <v>105</v>
      </c>
      <c r="C75" s="150"/>
      <c r="D75" s="46">
        <v>0</v>
      </c>
      <c r="E75" s="46">
        <v>0</v>
      </c>
      <c r="F75" s="46">
        <v>0</v>
      </c>
      <c r="G75" s="47">
        <v>0</v>
      </c>
      <c r="H75" s="48">
        <f t="shared" si="1"/>
        <v>0</v>
      </c>
      <c r="I75" s="87">
        <v>0</v>
      </c>
    </row>
    <row r="76" spans="1:9" ht="17.25" customHeight="1">
      <c r="A76" s="45">
        <v>223</v>
      </c>
      <c r="B76" s="150" t="s">
        <v>106</v>
      </c>
      <c r="C76" s="150"/>
      <c r="D76" s="46">
        <v>0</v>
      </c>
      <c r="E76" s="46">
        <v>0</v>
      </c>
      <c r="F76" s="46">
        <v>0</v>
      </c>
      <c r="G76" s="47">
        <v>0</v>
      </c>
      <c r="H76" s="48">
        <f t="shared" si="1"/>
        <v>0</v>
      </c>
      <c r="I76" s="87">
        <v>0</v>
      </c>
    </row>
    <row r="77" spans="1:9" ht="17.25" customHeight="1">
      <c r="A77" s="45">
        <v>224</v>
      </c>
      <c r="B77" s="150" t="s">
        <v>107</v>
      </c>
      <c r="C77" s="150"/>
      <c r="D77" s="46">
        <v>0</v>
      </c>
      <c r="E77" s="46">
        <v>0</v>
      </c>
      <c r="F77" s="46">
        <v>0</v>
      </c>
      <c r="G77" s="47">
        <v>0</v>
      </c>
      <c r="H77" s="48">
        <f t="shared" si="1"/>
        <v>0</v>
      </c>
      <c r="I77" s="87">
        <v>0</v>
      </c>
    </row>
    <row r="78" spans="1:9" ht="17.25" customHeight="1">
      <c r="A78" s="45">
        <v>225</v>
      </c>
      <c r="B78" s="150" t="s">
        <v>108</v>
      </c>
      <c r="C78" s="150"/>
      <c r="D78" s="46">
        <v>0</v>
      </c>
      <c r="E78" s="46">
        <v>0</v>
      </c>
      <c r="F78" s="46">
        <v>0</v>
      </c>
      <c r="G78" s="47">
        <v>0</v>
      </c>
      <c r="H78" s="48">
        <f t="shared" si="1"/>
        <v>0</v>
      </c>
      <c r="I78" s="87">
        <v>0</v>
      </c>
    </row>
    <row r="79" spans="1:9" ht="17.25" customHeight="1">
      <c r="A79" s="45">
        <v>226</v>
      </c>
      <c r="B79" s="150" t="s">
        <v>109</v>
      </c>
      <c r="C79" s="150"/>
      <c r="D79" s="46">
        <v>0</v>
      </c>
      <c r="E79" s="46">
        <v>0</v>
      </c>
      <c r="F79" s="46">
        <v>0</v>
      </c>
      <c r="G79" s="47">
        <v>0</v>
      </c>
      <c r="H79" s="48">
        <f t="shared" si="1"/>
        <v>0</v>
      </c>
      <c r="I79" s="87">
        <v>0</v>
      </c>
    </row>
    <row r="80" spans="1:9" ht="17.25" customHeight="1">
      <c r="A80" s="45">
        <v>227</v>
      </c>
      <c r="B80" s="150" t="s">
        <v>110</v>
      </c>
      <c r="C80" s="150"/>
      <c r="D80" s="46">
        <v>0</v>
      </c>
      <c r="E80" s="46">
        <v>0</v>
      </c>
      <c r="F80" s="46">
        <v>0</v>
      </c>
      <c r="G80" s="47">
        <v>0</v>
      </c>
      <c r="H80" s="48">
        <f t="shared" si="1"/>
        <v>0</v>
      </c>
      <c r="I80" s="87">
        <v>0</v>
      </c>
    </row>
    <row r="81" spans="1:9" ht="17.25" customHeight="1">
      <c r="A81" s="45">
        <v>228</v>
      </c>
      <c r="B81" s="150" t="s">
        <v>111</v>
      </c>
      <c r="C81" s="150"/>
      <c r="D81" s="46">
        <v>0</v>
      </c>
      <c r="E81" s="46">
        <v>0</v>
      </c>
      <c r="F81" s="46">
        <v>0</v>
      </c>
      <c r="G81" s="47">
        <v>0</v>
      </c>
      <c r="H81" s="48">
        <f t="shared" si="1"/>
        <v>0</v>
      </c>
      <c r="I81" s="87">
        <v>0</v>
      </c>
    </row>
    <row r="82" spans="1:9" ht="17.25" customHeight="1">
      <c r="A82" s="45">
        <v>229</v>
      </c>
      <c r="B82" s="150" t="s">
        <v>112</v>
      </c>
      <c r="C82" s="150"/>
      <c r="D82" s="46">
        <v>0</v>
      </c>
      <c r="E82" s="46">
        <v>0</v>
      </c>
      <c r="F82" s="46">
        <v>0</v>
      </c>
      <c r="G82" s="47">
        <v>0</v>
      </c>
      <c r="H82" s="48">
        <f t="shared" si="1"/>
        <v>0</v>
      </c>
      <c r="I82" s="87">
        <v>0</v>
      </c>
    </row>
    <row r="83" spans="1:9" ht="17.25" customHeight="1">
      <c r="A83" s="45">
        <v>230</v>
      </c>
      <c r="B83" s="150" t="s">
        <v>113</v>
      </c>
      <c r="C83" s="150"/>
      <c r="D83" s="46">
        <v>0</v>
      </c>
      <c r="E83" s="46">
        <v>0</v>
      </c>
      <c r="F83" s="46">
        <v>0</v>
      </c>
      <c r="G83" s="47">
        <v>0</v>
      </c>
      <c r="H83" s="48">
        <f t="shared" si="1"/>
        <v>0</v>
      </c>
      <c r="I83" s="87">
        <v>0</v>
      </c>
    </row>
    <row r="84" spans="1:9" ht="17.25" customHeight="1">
      <c r="A84" s="45">
        <v>231</v>
      </c>
      <c r="B84" s="150" t="s">
        <v>114</v>
      </c>
      <c r="C84" s="150"/>
      <c r="D84" s="46">
        <v>0</v>
      </c>
      <c r="E84" s="46">
        <v>0</v>
      </c>
      <c r="F84" s="46">
        <v>0</v>
      </c>
      <c r="G84" s="47">
        <v>0</v>
      </c>
      <c r="H84" s="48">
        <f t="shared" si="1"/>
        <v>0</v>
      </c>
      <c r="I84" s="87">
        <v>0</v>
      </c>
    </row>
    <row r="85" spans="1:9" ht="17.25" customHeight="1">
      <c r="A85" s="45">
        <v>232</v>
      </c>
      <c r="B85" s="150" t="s">
        <v>115</v>
      </c>
      <c r="C85" s="150"/>
      <c r="D85" s="46">
        <v>0</v>
      </c>
      <c r="E85" s="46">
        <v>0</v>
      </c>
      <c r="F85" s="46">
        <v>0</v>
      </c>
      <c r="G85" s="47">
        <v>0</v>
      </c>
      <c r="H85" s="48">
        <f t="shared" si="1"/>
        <v>0</v>
      </c>
      <c r="I85" s="87">
        <v>0</v>
      </c>
    </row>
    <row r="86" spans="1:9" ht="17.25" customHeight="1">
      <c r="A86" s="45">
        <v>233</v>
      </c>
      <c r="B86" s="150" t="s">
        <v>116</v>
      </c>
      <c r="C86" s="150"/>
      <c r="D86" s="46">
        <v>0</v>
      </c>
      <c r="E86" s="46">
        <v>0</v>
      </c>
      <c r="F86" s="46">
        <v>0</v>
      </c>
      <c r="G86" s="47">
        <v>0</v>
      </c>
      <c r="H86" s="48">
        <f t="shared" si="1"/>
        <v>0</v>
      </c>
      <c r="I86" s="87">
        <v>0</v>
      </c>
    </row>
    <row r="87" spans="1:9" ht="17.25" customHeight="1">
      <c r="A87" s="45">
        <v>234</v>
      </c>
      <c r="B87" s="150" t="s">
        <v>117</v>
      </c>
      <c r="C87" s="150"/>
      <c r="D87" s="46">
        <v>0</v>
      </c>
      <c r="E87" s="46">
        <v>0</v>
      </c>
      <c r="F87" s="46">
        <v>0</v>
      </c>
      <c r="G87" s="47">
        <v>0</v>
      </c>
      <c r="H87" s="48">
        <f t="shared" si="1"/>
        <v>0</v>
      </c>
      <c r="I87" s="87">
        <v>0</v>
      </c>
    </row>
    <row r="88" spans="1:9" ht="17.25" customHeight="1">
      <c r="A88" s="45">
        <v>235</v>
      </c>
      <c r="B88" s="150" t="s">
        <v>118</v>
      </c>
      <c r="C88" s="150"/>
      <c r="D88" s="46">
        <v>0</v>
      </c>
      <c r="E88" s="46">
        <v>0</v>
      </c>
      <c r="F88" s="46">
        <v>0</v>
      </c>
      <c r="G88" s="47">
        <v>0</v>
      </c>
      <c r="H88" s="48">
        <f t="shared" si="1"/>
        <v>0</v>
      </c>
      <c r="I88" s="87">
        <v>0</v>
      </c>
    </row>
    <row r="89" spans="1:9" ht="17.25" customHeight="1">
      <c r="A89" s="45">
        <v>236</v>
      </c>
      <c r="B89" s="150" t="s">
        <v>81</v>
      </c>
      <c r="C89" s="150"/>
      <c r="D89" s="46">
        <v>0</v>
      </c>
      <c r="E89" s="46">
        <v>0</v>
      </c>
      <c r="F89" s="46">
        <v>0</v>
      </c>
      <c r="G89" s="47">
        <v>0</v>
      </c>
      <c r="H89" s="48">
        <f t="shared" si="1"/>
        <v>0</v>
      </c>
      <c r="I89" s="87">
        <v>0</v>
      </c>
    </row>
    <row r="90" spans="1:9" ht="17.25" customHeight="1" thickBot="1">
      <c r="A90" s="50"/>
      <c r="B90" s="152" t="s">
        <v>82</v>
      </c>
      <c r="C90" s="152"/>
      <c r="D90" s="51">
        <f>SUM(D54:D89)</f>
        <v>0</v>
      </c>
      <c r="E90" s="51">
        <f>SUM(E54:E89)</f>
        <v>0</v>
      </c>
      <c r="F90" s="51">
        <f>SUM(F54:F89)</f>
        <v>0</v>
      </c>
      <c r="G90" s="52"/>
      <c r="H90" s="51">
        <f>SUM(H54:H89)</f>
        <v>0</v>
      </c>
      <c r="I90" s="51">
        <f>SUM(I54:I89)</f>
        <v>0</v>
      </c>
    </row>
    <row r="91" spans="1:8" ht="9" customHeight="1">
      <c r="A91" s="148"/>
      <c r="B91" s="148"/>
      <c r="C91" s="148"/>
      <c r="D91" s="148"/>
      <c r="E91" s="148"/>
      <c r="F91" s="148"/>
      <c r="G91" s="148"/>
      <c r="H91" s="148"/>
    </row>
    <row r="92" spans="1:9" s="44" customFormat="1" ht="21.75" customHeight="1">
      <c r="A92" s="53">
        <v>3</v>
      </c>
      <c r="B92" s="153" t="s">
        <v>119</v>
      </c>
      <c r="C92" s="154"/>
      <c r="D92" s="154"/>
      <c r="E92" s="154"/>
      <c r="F92" s="154"/>
      <c r="G92" s="154"/>
      <c r="H92" s="154"/>
      <c r="I92" s="155"/>
    </row>
    <row r="93" spans="1:9" ht="17.25" customHeight="1">
      <c r="A93" s="45">
        <v>301</v>
      </c>
      <c r="B93" s="149" t="s">
        <v>120</v>
      </c>
      <c r="C93" s="149"/>
      <c r="D93" s="85">
        <v>0</v>
      </c>
      <c r="E93" s="85">
        <v>0</v>
      </c>
      <c r="F93" s="85">
        <v>0</v>
      </c>
      <c r="G93" s="86">
        <v>0</v>
      </c>
      <c r="H93" s="87">
        <f>(F93-E93)*G93</f>
        <v>0</v>
      </c>
      <c r="I93" s="87">
        <v>0</v>
      </c>
    </row>
    <row r="94" spans="1:9" ht="17.25" customHeight="1">
      <c r="A94" s="45">
        <v>302</v>
      </c>
      <c r="B94" s="150" t="s">
        <v>121</v>
      </c>
      <c r="C94" s="150"/>
      <c r="D94" s="46">
        <v>0</v>
      </c>
      <c r="E94" s="46">
        <v>0</v>
      </c>
      <c r="F94" s="46">
        <v>0</v>
      </c>
      <c r="G94" s="47">
        <v>0</v>
      </c>
      <c r="H94" s="48">
        <f>(F94-E94)*G94</f>
        <v>0</v>
      </c>
      <c r="I94" s="87">
        <v>0</v>
      </c>
    </row>
    <row r="95" spans="1:9" ht="17.25" customHeight="1">
      <c r="A95" s="45">
        <v>303</v>
      </c>
      <c r="B95" s="150" t="s">
        <v>122</v>
      </c>
      <c r="C95" s="150"/>
      <c r="D95" s="46">
        <v>0</v>
      </c>
      <c r="E95" s="46">
        <v>0</v>
      </c>
      <c r="F95" s="46">
        <v>0</v>
      </c>
      <c r="G95" s="47">
        <v>0</v>
      </c>
      <c r="H95" s="48">
        <f>(F95-E95)*G95</f>
        <v>0</v>
      </c>
      <c r="I95" s="87">
        <v>0</v>
      </c>
    </row>
    <row r="96" spans="1:9" ht="17.25" customHeight="1">
      <c r="A96" s="45">
        <v>304</v>
      </c>
      <c r="B96" s="150" t="s">
        <v>123</v>
      </c>
      <c r="C96" s="150"/>
      <c r="D96" s="46">
        <v>0</v>
      </c>
      <c r="E96" s="46">
        <v>0</v>
      </c>
      <c r="F96" s="46">
        <v>0</v>
      </c>
      <c r="G96" s="47">
        <v>0</v>
      </c>
      <c r="H96" s="48">
        <f>(F96-E96)*G96</f>
        <v>0</v>
      </c>
      <c r="I96" s="87">
        <v>0</v>
      </c>
    </row>
    <row r="97" spans="1:9" ht="17.25" customHeight="1">
      <c r="A97" s="45">
        <v>305</v>
      </c>
      <c r="B97" s="145" t="s">
        <v>124</v>
      </c>
      <c r="C97" s="145"/>
      <c r="D97" s="46">
        <v>0</v>
      </c>
      <c r="E97" s="46">
        <v>0</v>
      </c>
      <c r="F97" s="46">
        <v>0</v>
      </c>
      <c r="G97" s="47">
        <v>0</v>
      </c>
      <c r="H97" s="48">
        <f>(F97-E97)*G97</f>
        <v>0</v>
      </c>
      <c r="I97" s="87">
        <v>0</v>
      </c>
    </row>
    <row r="98" spans="1:9" ht="17.25" customHeight="1" thickBot="1">
      <c r="A98" s="50"/>
      <c r="B98" s="152" t="s">
        <v>82</v>
      </c>
      <c r="C98" s="152"/>
      <c r="D98" s="51">
        <f>SUM(D93:D97)</f>
        <v>0</v>
      </c>
      <c r="E98" s="51">
        <f>SUM(E93:E97)</f>
        <v>0</v>
      </c>
      <c r="F98" s="51">
        <f>SUM(F93:F97)</f>
        <v>0</v>
      </c>
      <c r="G98" s="52"/>
      <c r="H98" s="51">
        <f>SUM(H93:H97)</f>
        <v>0</v>
      </c>
      <c r="I98" s="51">
        <f>SUM(I93:I97)</f>
        <v>0</v>
      </c>
    </row>
    <row r="99" spans="1:8" ht="9" customHeight="1">
      <c r="A99" s="148"/>
      <c r="B99" s="148"/>
      <c r="C99" s="148"/>
      <c r="D99" s="148"/>
      <c r="E99" s="148"/>
      <c r="F99" s="148"/>
      <c r="G99" s="148"/>
      <c r="H99" s="148"/>
    </row>
    <row r="100" spans="1:9" s="44" customFormat="1" ht="21.75" customHeight="1">
      <c r="A100" s="53">
        <v>4</v>
      </c>
      <c r="B100" s="153" t="s">
        <v>125</v>
      </c>
      <c r="C100" s="154"/>
      <c r="D100" s="154"/>
      <c r="E100" s="154"/>
      <c r="F100" s="154"/>
      <c r="G100" s="154"/>
      <c r="H100" s="154"/>
      <c r="I100" s="155"/>
    </row>
    <row r="101" spans="1:9" ht="17.25" customHeight="1">
      <c r="A101" s="45">
        <v>401</v>
      </c>
      <c r="B101" s="149" t="s">
        <v>126</v>
      </c>
      <c r="C101" s="149"/>
      <c r="D101" s="85">
        <v>0</v>
      </c>
      <c r="E101" s="85">
        <v>0</v>
      </c>
      <c r="F101" s="85">
        <v>0</v>
      </c>
      <c r="G101" s="86">
        <v>0</v>
      </c>
      <c r="H101" s="87">
        <f>(F101-E101)*G101</f>
        <v>0</v>
      </c>
      <c r="I101" s="87">
        <v>0</v>
      </c>
    </row>
    <row r="102" spans="1:9" ht="17.25" customHeight="1">
      <c r="A102" s="45">
        <v>402</v>
      </c>
      <c r="B102" s="150" t="s">
        <v>127</v>
      </c>
      <c r="C102" s="150"/>
      <c r="D102" s="46">
        <v>0</v>
      </c>
      <c r="E102" s="46">
        <v>0</v>
      </c>
      <c r="F102" s="46">
        <v>0</v>
      </c>
      <c r="G102" s="47">
        <v>0</v>
      </c>
      <c r="H102" s="48">
        <f>(F102-E102)*G102</f>
        <v>0</v>
      </c>
      <c r="I102" s="48">
        <v>0</v>
      </c>
    </row>
    <row r="103" spans="1:9" ht="17.25" customHeight="1" thickBot="1">
      <c r="A103" s="50"/>
      <c r="B103" s="152" t="s">
        <v>82</v>
      </c>
      <c r="C103" s="152"/>
      <c r="D103" s="51">
        <f>SUM(D101:D102)</f>
        <v>0</v>
      </c>
      <c r="E103" s="51">
        <f>SUM(E101:E102)</f>
        <v>0</v>
      </c>
      <c r="F103" s="51">
        <f>SUM(F101:F102)</f>
        <v>0</v>
      </c>
      <c r="G103" s="52"/>
      <c r="H103" s="51">
        <f>SUM(H101:H102)</f>
        <v>0</v>
      </c>
      <c r="I103" s="51">
        <f>SUM(I101:I102)</f>
        <v>0</v>
      </c>
    </row>
    <row r="104" spans="1:8" ht="9" customHeight="1">
      <c r="A104" s="148"/>
      <c r="B104" s="148"/>
      <c r="C104" s="148"/>
      <c r="D104" s="148"/>
      <c r="E104" s="148"/>
      <c r="F104" s="148"/>
      <c r="G104" s="148"/>
      <c r="H104" s="148"/>
    </row>
    <row r="105" spans="1:9" s="44" customFormat="1" ht="21.75" customHeight="1">
      <c r="A105" s="53">
        <v>5</v>
      </c>
      <c r="B105" s="153" t="s">
        <v>128</v>
      </c>
      <c r="C105" s="154"/>
      <c r="D105" s="154"/>
      <c r="E105" s="154"/>
      <c r="F105" s="154"/>
      <c r="G105" s="154"/>
      <c r="H105" s="154"/>
      <c r="I105" s="155"/>
    </row>
    <row r="106" spans="1:9" ht="17.25" customHeight="1">
      <c r="A106" s="45">
        <v>501</v>
      </c>
      <c r="B106" s="149" t="s">
        <v>129</v>
      </c>
      <c r="C106" s="149"/>
      <c r="D106" s="85">
        <v>0</v>
      </c>
      <c r="E106" s="85">
        <v>0</v>
      </c>
      <c r="F106" s="85">
        <v>0</v>
      </c>
      <c r="G106" s="86">
        <v>0</v>
      </c>
      <c r="H106" s="87">
        <f>(F106-E106)*G106</f>
        <v>0</v>
      </c>
      <c r="I106" s="87">
        <v>0</v>
      </c>
    </row>
    <row r="107" spans="1:9" ht="17.25" customHeight="1">
      <c r="A107" s="45">
        <v>502</v>
      </c>
      <c r="B107" s="150" t="s">
        <v>130</v>
      </c>
      <c r="C107" s="150"/>
      <c r="D107" s="46">
        <v>0</v>
      </c>
      <c r="E107" s="46">
        <v>0</v>
      </c>
      <c r="F107" s="46">
        <v>0</v>
      </c>
      <c r="G107" s="47">
        <v>0</v>
      </c>
      <c r="H107" s="48">
        <f>(F107-E107)*G107</f>
        <v>0</v>
      </c>
      <c r="I107" s="87">
        <v>0</v>
      </c>
    </row>
    <row r="108" spans="1:9" ht="17.25" customHeight="1">
      <c r="A108" s="45">
        <v>503</v>
      </c>
      <c r="B108" s="150" t="s">
        <v>131</v>
      </c>
      <c r="C108" s="150"/>
      <c r="D108" s="46">
        <v>0</v>
      </c>
      <c r="E108" s="46">
        <v>0</v>
      </c>
      <c r="F108" s="46">
        <v>0</v>
      </c>
      <c r="G108" s="47">
        <v>0</v>
      </c>
      <c r="H108" s="48">
        <f>(F108-E108)*G108</f>
        <v>0</v>
      </c>
      <c r="I108" s="87">
        <v>0</v>
      </c>
    </row>
    <row r="109" spans="1:9" ht="17.25" customHeight="1">
      <c r="A109" s="45">
        <v>504</v>
      </c>
      <c r="B109" s="150" t="s">
        <v>132</v>
      </c>
      <c r="C109" s="150"/>
      <c r="D109" s="46">
        <v>0</v>
      </c>
      <c r="E109" s="46">
        <v>0</v>
      </c>
      <c r="F109" s="46">
        <v>0</v>
      </c>
      <c r="G109" s="47">
        <v>0</v>
      </c>
      <c r="H109" s="48">
        <f>(F109-E109)*G109</f>
        <v>0</v>
      </c>
      <c r="I109" s="87">
        <v>0</v>
      </c>
    </row>
    <row r="110" spans="1:9" ht="17.25" customHeight="1">
      <c r="A110" s="45">
        <v>505</v>
      </c>
      <c r="B110" s="145" t="s">
        <v>133</v>
      </c>
      <c r="C110" s="145"/>
      <c r="D110" s="46">
        <v>0</v>
      </c>
      <c r="E110" s="46">
        <v>0</v>
      </c>
      <c r="F110" s="46">
        <v>0</v>
      </c>
      <c r="G110" s="47">
        <v>0</v>
      </c>
      <c r="H110" s="48">
        <f>(F110-E110)*G110</f>
        <v>0</v>
      </c>
      <c r="I110" s="87">
        <v>0</v>
      </c>
    </row>
    <row r="111" spans="1:9" ht="17.25" customHeight="1" thickBot="1">
      <c r="A111" s="50"/>
      <c r="B111" s="152" t="s">
        <v>82</v>
      </c>
      <c r="C111" s="152"/>
      <c r="D111" s="51">
        <f>SUM(D106:D110)</f>
        <v>0</v>
      </c>
      <c r="E111" s="51">
        <f>SUM(E106:E110)</f>
        <v>0</v>
      </c>
      <c r="F111" s="51">
        <f>SUM(F106:F110)</f>
        <v>0</v>
      </c>
      <c r="G111" s="52"/>
      <c r="H111" s="51">
        <f>SUM(H106:H110)</f>
        <v>0</v>
      </c>
      <c r="I111" s="51">
        <f>SUM(I106:I110)</f>
        <v>0</v>
      </c>
    </row>
    <row r="112" spans="1:8" ht="9" customHeight="1">
      <c r="A112" s="148"/>
      <c r="B112" s="148"/>
      <c r="C112" s="148"/>
      <c r="D112" s="148"/>
      <c r="E112" s="148"/>
      <c r="F112" s="148"/>
      <c r="G112" s="148"/>
      <c r="H112" s="148"/>
    </row>
    <row r="113" spans="1:9" s="44" customFormat="1" ht="21.75" customHeight="1">
      <c r="A113" s="53">
        <v>6</v>
      </c>
      <c r="B113" s="153" t="s">
        <v>134</v>
      </c>
      <c r="C113" s="154"/>
      <c r="D113" s="154"/>
      <c r="E113" s="154"/>
      <c r="F113" s="154"/>
      <c r="G113" s="154"/>
      <c r="H113" s="154"/>
      <c r="I113" s="155"/>
    </row>
    <row r="114" spans="1:9" ht="17.25" customHeight="1">
      <c r="A114" s="45">
        <v>601</v>
      </c>
      <c r="B114" s="149" t="s">
        <v>135</v>
      </c>
      <c r="C114" s="149"/>
      <c r="D114" s="85">
        <v>0</v>
      </c>
      <c r="E114" s="85">
        <v>0</v>
      </c>
      <c r="F114" s="85">
        <v>0</v>
      </c>
      <c r="G114" s="86">
        <v>0</v>
      </c>
      <c r="H114" s="87">
        <f aca="true" t="shared" si="2" ref="H114:H120">(F114-E114)*G114</f>
        <v>0</v>
      </c>
      <c r="I114" s="87">
        <v>0</v>
      </c>
    </row>
    <row r="115" spans="1:9" ht="17.25" customHeight="1">
      <c r="A115" s="45">
        <v>602</v>
      </c>
      <c r="B115" s="150" t="s">
        <v>136</v>
      </c>
      <c r="C115" s="150"/>
      <c r="D115" s="46">
        <v>0</v>
      </c>
      <c r="E115" s="46">
        <v>0</v>
      </c>
      <c r="F115" s="46">
        <v>0</v>
      </c>
      <c r="G115" s="47">
        <v>0</v>
      </c>
      <c r="H115" s="48">
        <f t="shared" si="2"/>
        <v>0</v>
      </c>
      <c r="I115" s="87">
        <v>0</v>
      </c>
    </row>
    <row r="116" spans="1:9" ht="17.25" customHeight="1">
      <c r="A116" s="45">
        <v>603</v>
      </c>
      <c r="B116" s="150" t="s">
        <v>137</v>
      </c>
      <c r="C116" s="150"/>
      <c r="D116" s="46">
        <v>0</v>
      </c>
      <c r="E116" s="46">
        <v>0</v>
      </c>
      <c r="F116" s="46">
        <v>0</v>
      </c>
      <c r="G116" s="47">
        <v>0</v>
      </c>
      <c r="H116" s="48">
        <f t="shared" si="2"/>
        <v>0</v>
      </c>
      <c r="I116" s="87">
        <v>0</v>
      </c>
    </row>
    <row r="117" spans="1:9" ht="17.25" customHeight="1">
      <c r="A117" s="45">
        <v>604</v>
      </c>
      <c r="B117" s="150" t="s">
        <v>138</v>
      </c>
      <c r="C117" s="150"/>
      <c r="D117" s="46">
        <v>0</v>
      </c>
      <c r="E117" s="46">
        <v>0</v>
      </c>
      <c r="F117" s="46">
        <v>0</v>
      </c>
      <c r="G117" s="47">
        <v>0</v>
      </c>
      <c r="H117" s="48">
        <f t="shared" si="2"/>
        <v>0</v>
      </c>
      <c r="I117" s="87">
        <v>0</v>
      </c>
    </row>
    <row r="118" spans="1:9" ht="17.25" customHeight="1">
      <c r="A118" s="45">
        <v>605</v>
      </c>
      <c r="B118" s="150" t="s">
        <v>139</v>
      </c>
      <c r="C118" s="150"/>
      <c r="D118" s="46">
        <v>0</v>
      </c>
      <c r="E118" s="46">
        <v>0</v>
      </c>
      <c r="F118" s="46">
        <v>0</v>
      </c>
      <c r="G118" s="47">
        <v>0</v>
      </c>
      <c r="H118" s="48">
        <f t="shared" si="2"/>
        <v>0</v>
      </c>
      <c r="I118" s="87">
        <v>0</v>
      </c>
    </row>
    <row r="119" spans="1:9" ht="17.25" customHeight="1">
      <c r="A119" s="45">
        <v>606</v>
      </c>
      <c r="B119" s="150" t="s">
        <v>140</v>
      </c>
      <c r="C119" s="150"/>
      <c r="D119" s="46">
        <v>0</v>
      </c>
      <c r="E119" s="46">
        <v>0</v>
      </c>
      <c r="F119" s="46">
        <v>0</v>
      </c>
      <c r="G119" s="47">
        <v>0</v>
      </c>
      <c r="H119" s="48">
        <f t="shared" si="2"/>
        <v>0</v>
      </c>
      <c r="I119" s="87">
        <v>0</v>
      </c>
    </row>
    <row r="120" spans="1:9" ht="17.25" customHeight="1">
      <c r="A120" s="45">
        <v>607</v>
      </c>
      <c r="B120" s="150" t="s">
        <v>81</v>
      </c>
      <c r="C120" s="150"/>
      <c r="D120" s="46">
        <v>0</v>
      </c>
      <c r="E120" s="46">
        <v>0</v>
      </c>
      <c r="F120" s="46">
        <v>0</v>
      </c>
      <c r="G120" s="47">
        <v>0</v>
      </c>
      <c r="H120" s="48">
        <f t="shared" si="2"/>
        <v>0</v>
      </c>
      <c r="I120" s="87">
        <v>0</v>
      </c>
    </row>
    <row r="121" spans="1:9" ht="17.25" customHeight="1" thickBot="1">
      <c r="A121" s="50"/>
      <c r="B121" s="152" t="s">
        <v>82</v>
      </c>
      <c r="C121" s="152"/>
      <c r="D121" s="51">
        <f>SUM(D114:D120)</f>
        <v>0</v>
      </c>
      <c r="E121" s="51">
        <f>SUM(E114:E120)</f>
        <v>0</v>
      </c>
      <c r="F121" s="51">
        <f>SUM(F114:F120)</f>
        <v>0</v>
      </c>
      <c r="G121" s="52"/>
      <c r="H121" s="51">
        <f>SUM(H114:H120)</f>
        <v>0</v>
      </c>
      <c r="I121" s="51">
        <f>SUM(I114:I120)</f>
        <v>0</v>
      </c>
    </row>
    <row r="122" spans="1:8" ht="9" customHeight="1">
      <c r="A122" s="148"/>
      <c r="B122" s="148"/>
      <c r="C122" s="148"/>
      <c r="D122" s="148"/>
      <c r="E122" s="148"/>
      <c r="F122" s="148"/>
      <c r="G122" s="148"/>
      <c r="H122" s="148"/>
    </row>
    <row r="123" spans="1:9" s="44" customFormat="1" ht="21.75" customHeight="1">
      <c r="A123" s="53">
        <v>7</v>
      </c>
      <c r="B123" s="153" t="s">
        <v>141</v>
      </c>
      <c r="C123" s="154"/>
      <c r="D123" s="154"/>
      <c r="E123" s="154"/>
      <c r="F123" s="154"/>
      <c r="G123" s="154"/>
      <c r="H123" s="154"/>
      <c r="I123" s="155"/>
    </row>
    <row r="124" spans="1:9" ht="17.25" customHeight="1">
      <c r="A124" s="45">
        <v>701</v>
      </c>
      <c r="B124" s="149" t="s">
        <v>142</v>
      </c>
      <c r="C124" s="149"/>
      <c r="D124" s="85">
        <v>0</v>
      </c>
      <c r="E124" s="85">
        <v>0</v>
      </c>
      <c r="F124" s="85">
        <v>0</v>
      </c>
      <c r="G124" s="86">
        <v>0</v>
      </c>
      <c r="H124" s="87">
        <f>(F124-E124)*G124</f>
        <v>0</v>
      </c>
      <c r="I124" s="87">
        <v>0</v>
      </c>
    </row>
    <row r="125" spans="1:9" ht="17.25" customHeight="1">
      <c r="A125" s="45">
        <v>702</v>
      </c>
      <c r="B125" s="150" t="s">
        <v>143</v>
      </c>
      <c r="C125" s="150"/>
      <c r="D125" s="46">
        <v>0</v>
      </c>
      <c r="E125" s="46">
        <v>0</v>
      </c>
      <c r="F125" s="46">
        <v>0</v>
      </c>
      <c r="G125" s="47">
        <v>0</v>
      </c>
      <c r="H125" s="48">
        <f>(F125-E125)*G125</f>
        <v>0</v>
      </c>
      <c r="I125" s="87">
        <v>0</v>
      </c>
    </row>
    <row r="126" spans="1:9" ht="17.25" customHeight="1">
      <c r="A126" s="45">
        <v>703</v>
      </c>
      <c r="B126" s="150" t="s">
        <v>144</v>
      </c>
      <c r="C126" s="150"/>
      <c r="D126" s="46">
        <v>0</v>
      </c>
      <c r="E126" s="46">
        <v>0</v>
      </c>
      <c r="F126" s="46">
        <v>0</v>
      </c>
      <c r="G126" s="47">
        <v>0</v>
      </c>
      <c r="H126" s="48">
        <f>(F126-E126)*G126</f>
        <v>0</v>
      </c>
      <c r="I126" s="87">
        <v>0</v>
      </c>
    </row>
    <row r="127" spans="1:9" ht="17.25" customHeight="1">
      <c r="A127" s="45">
        <v>704</v>
      </c>
      <c r="B127" s="150" t="s">
        <v>145</v>
      </c>
      <c r="C127" s="150"/>
      <c r="D127" s="46">
        <v>0</v>
      </c>
      <c r="E127" s="46">
        <v>0</v>
      </c>
      <c r="F127" s="46">
        <v>0</v>
      </c>
      <c r="G127" s="47">
        <v>0</v>
      </c>
      <c r="H127" s="48">
        <f>(F127-E127)*G127</f>
        <v>0</v>
      </c>
      <c r="I127" s="87">
        <v>0</v>
      </c>
    </row>
    <row r="128" spans="1:9" ht="17.25" customHeight="1">
      <c r="A128" s="45">
        <v>705</v>
      </c>
      <c r="B128" s="150" t="s">
        <v>146</v>
      </c>
      <c r="C128" s="150"/>
      <c r="D128" s="46">
        <v>0</v>
      </c>
      <c r="E128" s="46">
        <v>0</v>
      </c>
      <c r="F128" s="46">
        <v>0</v>
      </c>
      <c r="G128" s="47">
        <v>0</v>
      </c>
      <c r="H128" s="48">
        <f>(F128-E128)*G128</f>
        <v>0</v>
      </c>
      <c r="I128" s="87">
        <v>0</v>
      </c>
    </row>
    <row r="129" spans="1:9" ht="17.25" customHeight="1" thickBot="1">
      <c r="A129" s="50"/>
      <c r="B129" s="152" t="s">
        <v>82</v>
      </c>
      <c r="C129" s="152"/>
      <c r="D129" s="51">
        <f>SUM(D124:D128)</f>
        <v>0</v>
      </c>
      <c r="E129" s="51">
        <f>SUM(E124:E128)</f>
        <v>0</v>
      </c>
      <c r="F129" s="51">
        <f>SUM(F124:F128)</f>
        <v>0</v>
      </c>
      <c r="G129" s="52"/>
      <c r="H129" s="51">
        <f>SUM(H124:H128)</f>
        <v>0</v>
      </c>
      <c r="I129" s="51">
        <f>SUM(I124:I128)</f>
        <v>0</v>
      </c>
    </row>
    <row r="130" spans="1:8" ht="9" customHeight="1">
      <c r="A130" s="148"/>
      <c r="B130" s="148"/>
      <c r="C130" s="148"/>
      <c r="D130" s="148"/>
      <c r="E130" s="148"/>
      <c r="F130" s="148"/>
      <c r="G130" s="148"/>
      <c r="H130" s="148"/>
    </row>
    <row r="131" spans="1:9" s="44" customFormat="1" ht="21.75" customHeight="1">
      <c r="A131" s="53">
        <v>8</v>
      </c>
      <c r="B131" s="153" t="s">
        <v>147</v>
      </c>
      <c r="C131" s="154"/>
      <c r="D131" s="154"/>
      <c r="E131" s="154"/>
      <c r="F131" s="154"/>
      <c r="G131" s="154"/>
      <c r="H131" s="154"/>
      <c r="I131" s="155"/>
    </row>
    <row r="132" spans="1:9" ht="17.25" customHeight="1">
      <c r="A132" s="45">
        <v>801</v>
      </c>
      <c r="B132" s="149" t="s">
        <v>148</v>
      </c>
      <c r="C132" s="149"/>
      <c r="D132" s="85">
        <v>0</v>
      </c>
      <c r="E132" s="85">
        <v>0</v>
      </c>
      <c r="F132" s="85">
        <v>0</v>
      </c>
      <c r="G132" s="86">
        <v>0</v>
      </c>
      <c r="H132" s="87">
        <f aca="true" t="shared" si="3" ref="H132:H139">(F132-E132)*G132</f>
        <v>0</v>
      </c>
      <c r="I132" s="87">
        <v>0</v>
      </c>
    </row>
    <row r="133" spans="1:9" ht="17.25" customHeight="1">
      <c r="A133" s="45">
        <v>802</v>
      </c>
      <c r="B133" s="150" t="s">
        <v>149</v>
      </c>
      <c r="C133" s="150"/>
      <c r="D133" s="46">
        <v>0</v>
      </c>
      <c r="E133" s="46">
        <v>0</v>
      </c>
      <c r="F133" s="46">
        <v>0</v>
      </c>
      <c r="G133" s="47">
        <v>0</v>
      </c>
      <c r="H133" s="48">
        <f t="shared" si="3"/>
        <v>0</v>
      </c>
      <c r="I133" s="87">
        <v>0</v>
      </c>
    </row>
    <row r="134" spans="1:9" ht="17.25" customHeight="1">
      <c r="A134" s="45">
        <v>803</v>
      </c>
      <c r="B134" s="150" t="s">
        <v>150</v>
      </c>
      <c r="C134" s="150"/>
      <c r="D134" s="46">
        <v>0</v>
      </c>
      <c r="E134" s="46">
        <v>0</v>
      </c>
      <c r="F134" s="46">
        <v>0</v>
      </c>
      <c r="G134" s="47">
        <v>0</v>
      </c>
      <c r="H134" s="48">
        <f t="shared" si="3"/>
        <v>0</v>
      </c>
      <c r="I134" s="87">
        <v>0</v>
      </c>
    </row>
    <row r="135" spans="1:9" ht="17.25" customHeight="1">
      <c r="A135" s="45">
        <v>804</v>
      </c>
      <c r="B135" s="150" t="s">
        <v>151</v>
      </c>
      <c r="C135" s="150"/>
      <c r="D135" s="46">
        <v>0</v>
      </c>
      <c r="E135" s="46">
        <v>0</v>
      </c>
      <c r="F135" s="46">
        <v>0</v>
      </c>
      <c r="G135" s="47">
        <v>0</v>
      </c>
      <c r="H135" s="48">
        <f t="shared" si="3"/>
        <v>0</v>
      </c>
      <c r="I135" s="87">
        <v>0</v>
      </c>
    </row>
    <row r="136" spans="1:9" ht="17.25" customHeight="1">
      <c r="A136" s="45">
        <v>805</v>
      </c>
      <c r="B136" s="150" t="s">
        <v>152</v>
      </c>
      <c r="C136" s="150"/>
      <c r="D136" s="46">
        <v>0</v>
      </c>
      <c r="E136" s="46">
        <v>0</v>
      </c>
      <c r="F136" s="46">
        <v>0</v>
      </c>
      <c r="G136" s="47">
        <v>0</v>
      </c>
      <c r="H136" s="48">
        <f t="shared" si="3"/>
        <v>0</v>
      </c>
      <c r="I136" s="87">
        <v>0</v>
      </c>
    </row>
    <row r="137" spans="1:9" ht="17.25" customHeight="1">
      <c r="A137" s="45">
        <v>806</v>
      </c>
      <c r="B137" s="150" t="s">
        <v>153</v>
      </c>
      <c r="C137" s="150"/>
      <c r="D137" s="46">
        <v>0</v>
      </c>
      <c r="E137" s="46">
        <v>0</v>
      </c>
      <c r="F137" s="46">
        <v>0</v>
      </c>
      <c r="G137" s="47">
        <v>0</v>
      </c>
      <c r="H137" s="48">
        <f t="shared" si="3"/>
        <v>0</v>
      </c>
      <c r="I137" s="87">
        <v>0</v>
      </c>
    </row>
    <row r="138" spans="1:9" ht="17.25" customHeight="1">
      <c r="A138" s="45">
        <v>807</v>
      </c>
      <c r="B138" s="150" t="s">
        <v>154</v>
      </c>
      <c r="C138" s="150"/>
      <c r="D138" s="46">
        <v>0</v>
      </c>
      <c r="E138" s="46">
        <v>0</v>
      </c>
      <c r="F138" s="46">
        <v>0</v>
      </c>
      <c r="G138" s="47">
        <v>0</v>
      </c>
      <c r="H138" s="48">
        <f t="shared" si="3"/>
        <v>0</v>
      </c>
      <c r="I138" s="87">
        <v>0</v>
      </c>
    </row>
    <row r="139" spans="1:9" ht="17.25" customHeight="1">
      <c r="A139" s="45">
        <v>808</v>
      </c>
      <c r="B139" s="145" t="s">
        <v>81</v>
      </c>
      <c r="C139" s="145"/>
      <c r="D139" s="46">
        <v>0</v>
      </c>
      <c r="E139" s="46">
        <v>0</v>
      </c>
      <c r="F139" s="46">
        <v>0</v>
      </c>
      <c r="G139" s="47">
        <v>0</v>
      </c>
      <c r="H139" s="48">
        <f t="shared" si="3"/>
        <v>0</v>
      </c>
      <c r="I139" s="87">
        <v>0</v>
      </c>
    </row>
    <row r="140" spans="1:9" ht="17.25" customHeight="1" thickBot="1">
      <c r="A140" s="50"/>
      <c r="B140" s="152" t="s">
        <v>82</v>
      </c>
      <c r="C140" s="152"/>
      <c r="D140" s="51">
        <f>SUM(D132:D139)</f>
        <v>0</v>
      </c>
      <c r="E140" s="51">
        <f>SUM(E132:E139)</f>
        <v>0</v>
      </c>
      <c r="F140" s="51">
        <f>SUM(F132:F139)</f>
        <v>0</v>
      </c>
      <c r="G140" s="52"/>
      <c r="H140" s="51">
        <f>SUM(H132:H139)</f>
        <v>0</v>
      </c>
      <c r="I140" s="51">
        <f>SUM(I132:I139)</f>
        <v>0</v>
      </c>
    </row>
    <row r="141" spans="1:8" ht="9" customHeight="1">
      <c r="A141" s="148"/>
      <c r="B141" s="148"/>
      <c r="C141" s="148"/>
      <c r="D141" s="148"/>
      <c r="E141" s="148"/>
      <c r="F141" s="148"/>
      <c r="G141" s="148"/>
      <c r="H141" s="148"/>
    </row>
    <row r="142" spans="1:9" s="44" customFormat="1" ht="21.75" customHeight="1">
      <c r="A142" s="53">
        <v>9</v>
      </c>
      <c r="B142" s="153" t="s">
        <v>155</v>
      </c>
      <c r="C142" s="154"/>
      <c r="D142" s="154"/>
      <c r="E142" s="154"/>
      <c r="F142" s="154"/>
      <c r="G142" s="154"/>
      <c r="H142" s="154"/>
      <c r="I142" s="155"/>
    </row>
    <row r="143" spans="1:9" ht="17.25" customHeight="1">
      <c r="A143" s="45">
        <v>901</v>
      </c>
      <c r="B143" s="149" t="s">
        <v>156</v>
      </c>
      <c r="C143" s="149"/>
      <c r="D143" s="85">
        <v>0</v>
      </c>
      <c r="E143" s="85">
        <v>0</v>
      </c>
      <c r="F143" s="85">
        <v>0</v>
      </c>
      <c r="G143" s="86">
        <v>0</v>
      </c>
      <c r="H143" s="87">
        <f aca="true" t="shared" si="4" ref="H143:H153">(F143-E143)*G143</f>
        <v>0</v>
      </c>
      <c r="I143" s="87">
        <v>0</v>
      </c>
    </row>
    <row r="144" spans="1:9" ht="17.25" customHeight="1">
      <c r="A144" s="45">
        <v>902</v>
      </c>
      <c r="B144" s="150" t="s">
        <v>157</v>
      </c>
      <c r="C144" s="150"/>
      <c r="D144" s="46">
        <v>0</v>
      </c>
      <c r="E144" s="46">
        <v>0</v>
      </c>
      <c r="F144" s="46">
        <v>0</v>
      </c>
      <c r="G144" s="47">
        <v>0</v>
      </c>
      <c r="H144" s="48">
        <f t="shared" si="4"/>
        <v>0</v>
      </c>
      <c r="I144" s="87">
        <v>0</v>
      </c>
    </row>
    <row r="145" spans="1:9" ht="17.25" customHeight="1">
      <c r="A145" s="45">
        <v>903</v>
      </c>
      <c r="B145" s="150" t="s">
        <v>158</v>
      </c>
      <c r="C145" s="150"/>
      <c r="D145" s="46">
        <v>0</v>
      </c>
      <c r="E145" s="46">
        <v>0</v>
      </c>
      <c r="F145" s="46">
        <v>0</v>
      </c>
      <c r="G145" s="47">
        <v>0</v>
      </c>
      <c r="H145" s="48">
        <f t="shared" si="4"/>
        <v>0</v>
      </c>
      <c r="I145" s="87">
        <v>0</v>
      </c>
    </row>
    <row r="146" spans="1:9" ht="17.25" customHeight="1">
      <c r="A146" s="45">
        <v>904</v>
      </c>
      <c r="B146" s="150" t="s">
        <v>159</v>
      </c>
      <c r="C146" s="150"/>
      <c r="D146" s="46">
        <v>0</v>
      </c>
      <c r="E146" s="46">
        <v>0</v>
      </c>
      <c r="F146" s="46">
        <v>0</v>
      </c>
      <c r="G146" s="47">
        <v>0</v>
      </c>
      <c r="H146" s="48">
        <f t="shared" si="4"/>
        <v>0</v>
      </c>
      <c r="I146" s="87">
        <v>0</v>
      </c>
    </row>
    <row r="147" spans="1:9" ht="17.25" customHeight="1">
      <c r="A147" s="45">
        <v>905</v>
      </c>
      <c r="B147" s="150" t="s">
        <v>160</v>
      </c>
      <c r="C147" s="150"/>
      <c r="D147" s="46">
        <v>0</v>
      </c>
      <c r="E147" s="46">
        <v>0</v>
      </c>
      <c r="F147" s="46">
        <v>0</v>
      </c>
      <c r="G147" s="47">
        <v>0</v>
      </c>
      <c r="H147" s="48">
        <f t="shared" si="4"/>
        <v>0</v>
      </c>
      <c r="I147" s="87">
        <v>0</v>
      </c>
    </row>
    <row r="148" spans="1:9" ht="17.25" customHeight="1">
      <c r="A148" s="45">
        <v>906</v>
      </c>
      <c r="B148" s="150" t="s">
        <v>153</v>
      </c>
      <c r="C148" s="150"/>
      <c r="D148" s="46">
        <v>0</v>
      </c>
      <c r="E148" s="46">
        <v>0</v>
      </c>
      <c r="F148" s="46">
        <v>0</v>
      </c>
      <c r="G148" s="47">
        <v>0</v>
      </c>
      <c r="H148" s="48">
        <f t="shared" si="4"/>
        <v>0</v>
      </c>
      <c r="I148" s="87">
        <v>0</v>
      </c>
    </row>
    <row r="149" spans="1:9" ht="17.25" customHeight="1">
      <c r="A149" s="45">
        <v>907</v>
      </c>
      <c r="B149" s="150" t="s">
        <v>161</v>
      </c>
      <c r="C149" s="150"/>
      <c r="D149" s="46">
        <v>0</v>
      </c>
      <c r="E149" s="46">
        <v>0</v>
      </c>
      <c r="F149" s="46">
        <v>0</v>
      </c>
      <c r="G149" s="47">
        <v>0</v>
      </c>
      <c r="H149" s="48">
        <f t="shared" si="4"/>
        <v>0</v>
      </c>
      <c r="I149" s="87">
        <v>0</v>
      </c>
    </row>
    <row r="150" spans="1:9" ht="17.25" customHeight="1">
      <c r="A150" s="45">
        <v>908</v>
      </c>
      <c r="B150" s="150" t="s">
        <v>162</v>
      </c>
      <c r="C150" s="150"/>
      <c r="D150" s="46">
        <v>0</v>
      </c>
      <c r="E150" s="46">
        <v>0</v>
      </c>
      <c r="F150" s="46">
        <v>0</v>
      </c>
      <c r="G150" s="47">
        <v>0</v>
      </c>
      <c r="H150" s="48">
        <f t="shared" si="4"/>
        <v>0</v>
      </c>
      <c r="I150" s="87">
        <v>0</v>
      </c>
    </row>
    <row r="151" spans="1:9" ht="17.25" customHeight="1">
      <c r="A151" s="45">
        <v>909</v>
      </c>
      <c r="B151" s="150" t="s">
        <v>163</v>
      </c>
      <c r="C151" s="150"/>
      <c r="D151" s="46">
        <v>0</v>
      </c>
      <c r="E151" s="46">
        <v>0</v>
      </c>
      <c r="F151" s="46">
        <v>0</v>
      </c>
      <c r="G151" s="47">
        <v>0</v>
      </c>
      <c r="H151" s="48">
        <f t="shared" si="4"/>
        <v>0</v>
      </c>
      <c r="I151" s="87">
        <v>0</v>
      </c>
    </row>
    <row r="152" spans="1:9" ht="17.25" customHeight="1">
      <c r="A152" s="45">
        <v>910</v>
      </c>
      <c r="B152" s="150" t="s">
        <v>154</v>
      </c>
      <c r="C152" s="150"/>
      <c r="D152" s="46">
        <v>0</v>
      </c>
      <c r="E152" s="46">
        <v>0</v>
      </c>
      <c r="F152" s="46">
        <v>0</v>
      </c>
      <c r="G152" s="47">
        <v>0</v>
      </c>
      <c r="H152" s="48">
        <f t="shared" si="4"/>
        <v>0</v>
      </c>
      <c r="I152" s="87">
        <v>0</v>
      </c>
    </row>
    <row r="153" spans="1:9" ht="17.25" customHeight="1">
      <c r="A153" s="45">
        <v>911</v>
      </c>
      <c r="B153" s="150" t="s">
        <v>81</v>
      </c>
      <c r="C153" s="150"/>
      <c r="D153" s="46">
        <v>0</v>
      </c>
      <c r="E153" s="46">
        <v>0</v>
      </c>
      <c r="F153" s="46">
        <v>0</v>
      </c>
      <c r="G153" s="47">
        <v>0</v>
      </c>
      <c r="H153" s="48">
        <f t="shared" si="4"/>
        <v>0</v>
      </c>
      <c r="I153" s="87">
        <v>0</v>
      </c>
    </row>
    <row r="154" spans="1:9" ht="17.25" customHeight="1" thickBot="1">
      <c r="A154" s="50"/>
      <c r="B154" s="152" t="s">
        <v>82</v>
      </c>
      <c r="C154" s="152"/>
      <c r="D154" s="51">
        <f>SUM(D143:D153)</f>
        <v>0</v>
      </c>
      <c r="E154" s="51">
        <f>SUM(E143:E153)</f>
        <v>0</v>
      </c>
      <c r="F154" s="51">
        <f>SUM(F143:F153)</f>
        <v>0</v>
      </c>
      <c r="G154" s="52"/>
      <c r="H154" s="51">
        <f>SUM(H143:H153)</f>
        <v>0</v>
      </c>
      <c r="I154" s="51">
        <f>SUM(I143:I153)</f>
        <v>0</v>
      </c>
    </row>
    <row r="155" spans="1:8" ht="9" customHeight="1">
      <c r="A155" s="148"/>
      <c r="B155" s="148"/>
      <c r="C155" s="148"/>
      <c r="D155" s="148"/>
      <c r="E155" s="148"/>
      <c r="F155" s="148"/>
      <c r="G155" s="148"/>
      <c r="H155" s="148"/>
    </row>
    <row r="156" spans="1:9" s="44" customFormat="1" ht="21.75" customHeight="1">
      <c r="A156" s="53">
        <v>10</v>
      </c>
      <c r="B156" s="153" t="s">
        <v>164</v>
      </c>
      <c r="C156" s="154"/>
      <c r="D156" s="154"/>
      <c r="E156" s="154"/>
      <c r="F156" s="154"/>
      <c r="G156" s="154"/>
      <c r="H156" s="154"/>
      <c r="I156" s="155"/>
    </row>
    <row r="157" spans="1:9" ht="17.25" customHeight="1">
      <c r="A157" s="45">
        <v>1001</v>
      </c>
      <c r="B157" s="149" t="s">
        <v>165</v>
      </c>
      <c r="C157" s="149"/>
      <c r="D157" s="85">
        <v>0</v>
      </c>
      <c r="E157" s="85">
        <v>0</v>
      </c>
      <c r="F157" s="85">
        <v>0</v>
      </c>
      <c r="G157" s="86">
        <v>0</v>
      </c>
      <c r="H157" s="87">
        <f aca="true" t="shared" si="5" ref="H157:H184">(F157-E157)*G157</f>
        <v>0</v>
      </c>
      <c r="I157" s="87">
        <v>0</v>
      </c>
    </row>
    <row r="158" spans="1:9" ht="17.25" customHeight="1">
      <c r="A158" s="45">
        <v>1002</v>
      </c>
      <c r="B158" s="150" t="s">
        <v>166</v>
      </c>
      <c r="C158" s="150"/>
      <c r="D158" s="46">
        <v>0</v>
      </c>
      <c r="E158" s="46">
        <v>0</v>
      </c>
      <c r="F158" s="46">
        <v>0</v>
      </c>
      <c r="G158" s="47">
        <v>0</v>
      </c>
      <c r="H158" s="48">
        <f t="shared" si="5"/>
        <v>0</v>
      </c>
      <c r="I158" s="87">
        <v>0</v>
      </c>
    </row>
    <row r="159" spans="1:9" ht="17.25" customHeight="1">
      <c r="A159" s="45">
        <v>1003</v>
      </c>
      <c r="B159" s="150" t="s">
        <v>167</v>
      </c>
      <c r="C159" s="150"/>
      <c r="D159" s="46">
        <v>0</v>
      </c>
      <c r="E159" s="46">
        <v>0</v>
      </c>
      <c r="F159" s="46">
        <v>0</v>
      </c>
      <c r="G159" s="47">
        <v>0</v>
      </c>
      <c r="H159" s="48">
        <f t="shared" si="5"/>
        <v>0</v>
      </c>
      <c r="I159" s="87">
        <v>0</v>
      </c>
    </row>
    <row r="160" spans="1:9" ht="17.25" customHeight="1">
      <c r="A160" s="45">
        <v>1004</v>
      </c>
      <c r="B160" s="150" t="s">
        <v>168</v>
      </c>
      <c r="C160" s="150"/>
      <c r="D160" s="46">
        <v>0</v>
      </c>
      <c r="E160" s="46">
        <v>0</v>
      </c>
      <c r="F160" s="46">
        <v>0</v>
      </c>
      <c r="G160" s="47">
        <v>0</v>
      </c>
      <c r="H160" s="48">
        <f t="shared" si="5"/>
        <v>0</v>
      </c>
      <c r="I160" s="87">
        <v>0</v>
      </c>
    </row>
    <row r="161" spans="1:9" ht="17.25" customHeight="1">
      <c r="A161" s="45">
        <v>1005</v>
      </c>
      <c r="B161" s="150" t="s">
        <v>169</v>
      </c>
      <c r="C161" s="150"/>
      <c r="D161" s="46">
        <v>0</v>
      </c>
      <c r="E161" s="46">
        <v>0</v>
      </c>
      <c r="F161" s="46">
        <v>0</v>
      </c>
      <c r="G161" s="47">
        <v>0</v>
      </c>
      <c r="H161" s="48">
        <f t="shared" si="5"/>
        <v>0</v>
      </c>
      <c r="I161" s="87">
        <v>0</v>
      </c>
    </row>
    <row r="162" spans="1:9" ht="17.25" customHeight="1">
      <c r="A162" s="45">
        <v>1006</v>
      </c>
      <c r="B162" s="150" t="s">
        <v>170</v>
      </c>
      <c r="C162" s="150"/>
      <c r="D162" s="46">
        <v>0</v>
      </c>
      <c r="E162" s="46">
        <v>0</v>
      </c>
      <c r="F162" s="46">
        <v>0</v>
      </c>
      <c r="G162" s="47">
        <v>0</v>
      </c>
      <c r="H162" s="48">
        <f t="shared" si="5"/>
        <v>0</v>
      </c>
      <c r="I162" s="87">
        <v>0</v>
      </c>
    </row>
    <row r="163" spans="1:9" ht="17.25" customHeight="1">
      <c r="A163" s="45">
        <v>1007</v>
      </c>
      <c r="B163" s="150" t="s">
        <v>171</v>
      </c>
      <c r="C163" s="150"/>
      <c r="D163" s="46">
        <v>0</v>
      </c>
      <c r="E163" s="46">
        <v>0</v>
      </c>
      <c r="F163" s="46">
        <v>0</v>
      </c>
      <c r="G163" s="47">
        <v>0</v>
      </c>
      <c r="H163" s="48">
        <f t="shared" si="5"/>
        <v>0</v>
      </c>
      <c r="I163" s="87">
        <v>0</v>
      </c>
    </row>
    <row r="164" spans="1:9" ht="17.25" customHeight="1">
      <c r="A164" s="45">
        <v>1008</v>
      </c>
      <c r="B164" s="150" t="s">
        <v>172</v>
      </c>
      <c r="C164" s="150"/>
      <c r="D164" s="46">
        <v>0</v>
      </c>
      <c r="E164" s="46">
        <v>0</v>
      </c>
      <c r="F164" s="46">
        <v>0</v>
      </c>
      <c r="G164" s="47">
        <v>0</v>
      </c>
      <c r="H164" s="48">
        <f t="shared" si="5"/>
        <v>0</v>
      </c>
      <c r="I164" s="87">
        <v>0</v>
      </c>
    </row>
    <row r="165" spans="1:9" ht="17.25" customHeight="1">
      <c r="A165" s="45">
        <v>1009</v>
      </c>
      <c r="B165" s="150" t="s">
        <v>173</v>
      </c>
      <c r="C165" s="150"/>
      <c r="D165" s="46">
        <v>0</v>
      </c>
      <c r="E165" s="46">
        <v>0</v>
      </c>
      <c r="F165" s="46">
        <v>0</v>
      </c>
      <c r="G165" s="47">
        <v>0</v>
      </c>
      <c r="H165" s="48">
        <f t="shared" si="5"/>
        <v>0</v>
      </c>
      <c r="I165" s="87">
        <v>0</v>
      </c>
    </row>
    <row r="166" spans="1:9" ht="17.25" customHeight="1">
      <c r="A166" s="45">
        <v>1010</v>
      </c>
      <c r="B166" s="150" t="s">
        <v>174</v>
      </c>
      <c r="C166" s="150"/>
      <c r="D166" s="46">
        <v>0</v>
      </c>
      <c r="E166" s="46">
        <v>0</v>
      </c>
      <c r="F166" s="46">
        <v>0</v>
      </c>
      <c r="G166" s="47">
        <v>0</v>
      </c>
      <c r="H166" s="48">
        <f t="shared" si="5"/>
        <v>0</v>
      </c>
      <c r="I166" s="87">
        <v>0</v>
      </c>
    </row>
    <row r="167" spans="1:9" ht="17.25" customHeight="1">
      <c r="A167" s="45">
        <v>1011</v>
      </c>
      <c r="B167" s="150" t="s">
        <v>175</v>
      </c>
      <c r="C167" s="150"/>
      <c r="D167" s="46">
        <v>0</v>
      </c>
      <c r="E167" s="46">
        <v>0</v>
      </c>
      <c r="F167" s="46">
        <v>0</v>
      </c>
      <c r="G167" s="47">
        <v>0</v>
      </c>
      <c r="H167" s="48">
        <f t="shared" si="5"/>
        <v>0</v>
      </c>
      <c r="I167" s="87">
        <v>0</v>
      </c>
    </row>
    <row r="168" spans="1:9" ht="17.25" customHeight="1">
      <c r="A168" s="45">
        <v>1012</v>
      </c>
      <c r="B168" s="145" t="s">
        <v>176</v>
      </c>
      <c r="C168" s="145"/>
      <c r="D168" s="46">
        <v>0</v>
      </c>
      <c r="E168" s="46">
        <v>0</v>
      </c>
      <c r="F168" s="46">
        <v>0</v>
      </c>
      <c r="G168" s="47">
        <v>0</v>
      </c>
      <c r="H168" s="48">
        <f t="shared" si="5"/>
        <v>0</v>
      </c>
      <c r="I168" s="87">
        <v>0</v>
      </c>
    </row>
    <row r="169" spans="1:9" ht="17.25" customHeight="1">
      <c r="A169" s="45">
        <v>1013</v>
      </c>
      <c r="B169" s="145" t="s">
        <v>177</v>
      </c>
      <c r="C169" s="145"/>
      <c r="D169" s="46">
        <v>0</v>
      </c>
      <c r="E169" s="46">
        <v>0</v>
      </c>
      <c r="F169" s="46">
        <v>0</v>
      </c>
      <c r="G169" s="47">
        <v>0</v>
      </c>
      <c r="H169" s="48">
        <f t="shared" si="5"/>
        <v>0</v>
      </c>
      <c r="I169" s="87">
        <v>0</v>
      </c>
    </row>
    <row r="170" spans="1:9" ht="17.25" customHeight="1">
      <c r="A170" s="45">
        <v>1014</v>
      </c>
      <c r="B170" s="145" t="s">
        <v>178</v>
      </c>
      <c r="C170" s="145"/>
      <c r="D170" s="46">
        <v>0</v>
      </c>
      <c r="E170" s="46">
        <v>0</v>
      </c>
      <c r="F170" s="46">
        <v>0</v>
      </c>
      <c r="G170" s="47">
        <v>0</v>
      </c>
      <c r="H170" s="48">
        <f t="shared" si="5"/>
        <v>0</v>
      </c>
      <c r="I170" s="87">
        <v>0</v>
      </c>
    </row>
    <row r="171" spans="1:9" ht="17.25" customHeight="1">
      <c r="A171" s="45">
        <v>1015</v>
      </c>
      <c r="B171" s="145" t="s">
        <v>179</v>
      </c>
      <c r="C171" s="145"/>
      <c r="D171" s="46">
        <v>0</v>
      </c>
      <c r="E171" s="46">
        <v>0</v>
      </c>
      <c r="F171" s="46">
        <v>0</v>
      </c>
      <c r="G171" s="47">
        <v>0</v>
      </c>
      <c r="H171" s="48">
        <f t="shared" si="5"/>
        <v>0</v>
      </c>
      <c r="I171" s="87">
        <v>0</v>
      </c>
    </row>
    <row r="172" spans="1:9" ht="17.25" customHeight="1">
      <c r="A172" s="45">
        <v>1016</v>
      </c>
      <c r="B172" s="145" t="s">
        <v>180</v>
      </c>
      <c r="C172" s="145"/>
      <c r="D172" s="46">
        <v>0</v>
      </c>
      <c r="E172" s="46">
        <v>0</v>
      </c>
      <c r="F172" s="46">
        <v>0</v>
      </c>
      <c r="G172" s="47">
        <v>0</v>
      </c>
      <c r="H172" s="48">
        <f t="shared" si="5"/>
        <v>0</v>
      </c>
      <c r="I172" s="87">
        <v>0</v>
      </c>
    </row>
    <row r="173" spans="1:9" ht="17.25" customHeight="1">
      <c r="A173" s="45">
        <v>1017</v>
      </c>
      <c r="B173" s="145" t="s">
        <v>181</v>
      </c>
      <c r="C173" s="145"/>
      <c r="D173" s="46">
        <v>0</v>
      </c>
      <c r="E173" s="46">
        <v>0</v>
      </c>
      <c r="F173" s="46">
        <v>0</v>
      </c>
      <c r="G173" s="47">
        <v>0</v>
      </c>
      <c r="H173" s="48">
        <f t="shared" si="5"/>
        <v>0</v>
      </c>
      <c r="I173" s="87">
        <v>0</v>
      </c>
    </row>
    <row r="174" spans="1:9" ht="17.25" customHeight="1">
      <c r="A174" s="45">
        <v>1018</v>
      </c>
      <c r="B174" s="145" t="s">
        <v>182</v>
      </c>
      <c r="C174" s="145"/>
      <c r="D174" s="46">
        <v>0</v>
      </c>
      <c r="E174" s="46">
        <v>0</v>
      </c>
      <c r="F174" s="46">
        <v>0</v>
      </c>
      <c r="G174" s="47">
        <v>0</v>
      </c>
      <c r="H174" s="48">
        <f t="shared" si="5"/>
        <v>0</v>
      </c>
      <c r="I174" s="87">
        <v>0</v>
      </c>
    </row>
    <row r="175" spans="1:9" ht="17.25" customHeight="1">
      <c r="A175" s="45">
        <v>1019</v>
      </c>
      <c r="B175" s="145" t="s">
        <v>183</v>
      </c>
      <c r="C175" s="145"/>
      <c r="D175" s="46">
        <v>0</v>
      </c>
      <c r="E175" s="46">
        <v>0</v>
      </c>
      <c r="F175" s="46">
        <v>0</v>
      </c>
      <c r="G175" s="47">
        <v>0</v>
      </c>
      <c r="H175" s="48">
        <f t="shared" si="5"/>
        <v>0</v>
      </c>
      <c r="I175" s="87">
        <v>0</v>
      </c>
    </row>
    <row r="176" spans="1:9" ht="17.25" customHeight="1">
      <c r="A176" s="45">
        <v>1020</v>
      </c>
      <c r="B176" s="145" t="s">
        <v>184</v>
      </c>
      <c r="C176" s="145"/>
      <c r="D176" s="46">
        <v>0</v>
      </c>
      <c r="E176" s="46">
        <v>0</v>
      </c>
      <c r="F176" s="46">
        <v>0</v>
      </c>
      <c r="G176" s="47">
        <v>0</v>
      </c>
      <c r="H176" s="48">
        <f t="shared" si="5"/>
        <v>0</v>
      </c>
      <c r="I176" s="87">
        <v>0</v>
      </c>
    </row>
    <row r="177" spans="1:9" ht="17.25" customHeight="1">
      <c r="A177" s="45">
        <v>1021</v>
      </c>
      <c r="B177" s="145" t="s">
        <v>185</v>
      </c>
      <c r="C177" s="145"/>
      <c r="D177" s="46">
        <v>0</v>
      </c>
      <c r="E177" s="46">
        <v>0</v>
      </c>
      <c r="F177" s="46">
        <v>0</v>
      </c>
      <c r="G177" s="47">
        <v>0</v>
      </c>
      <c r="H177" s="48">
        <f t="shared" si="5"/>
        <v>0</v>
      </c>
      <c r="I177" s="87">
        <v>0</v>
      </c>
    </row>
    <row r="178" spans="1:9" ht="17.25" customHeight="1">
      <c r="A178" s="45">
        <v>1022</v>
      </c>
      <c r="B178" s="145" t="s">
        <v>186</v>
      </c>
      <c r="C178" s="145"/>
      <c r="D178" s="46">
        <v>0</v>
      </c>
      <c r="E178" s="46">
        <v>0</v>
      </c>
      <c r="F178" s="46">
        <v>0</v>
      </c>
      <c r="G178" s="47">
        <v>0</v>
      </c>
      <c r="H178" s="48">
        <f t="shared" si="5"/>
        <v>0</v>
      </c>
      <c r="I178" s="87">
        <v>0</v>
      </c>
    </row>
    <row r="179" spans="1:9" ht="17.25" customHeight="1">
      <c r="A179" s="45">
        <v>1023</v>
      </c>
      <c r="B179" s="145" t="s">
        <v>187</v>
      </c>
      <c r="C179" s="145"/>
      <c r="D179" s="46">
        <v>0</v>
      </c>
      <c r="E179" s="46">
        <v>0</v>
      </c>
      <c r="F179" s="46">
        <v>0</v>
      </c>
      <c r="G179" s="47">
        <v>0</v>
      </c>
      <c r="H179" s="48">
        <f t="shared" si="5"/>
        <v>0</v>
      </c>
      <c r="I179" s="87">
        <v>0</v>
      </c>
    </row>
    <row r="180" spans="1:9" ht="17.25" customHeight="1">
      <c r="A180" s="45">
        <v>1024</v>
      </c>
      <c r="B180" s="145" t="s">
        <v>188</v>
      </c>
      <c r="C180" s="145"/>
      <c r="D180" s="46">
        <v>0</v>
      </c>
      <c r="E180" s="46">
        <v>0</v>
      </c>
      <c r="F180" s="46">
        <v>0</v>
      </c>
      <c r="G180" s="47">
        <v>0</v>
      </c>
      <c r="H180" s="48">
        <f t="shared" si="5"/>
        <v>0</v>
      </c>
      <c r="I180" s="87">
        <v>0</v>
      </c>
    </row>
    <row r="181" spans="1:9" ht="17.25" customHeight="1">
      <c r="A181" s="45">
        <v>1025</v>
      </c>
      <c r="B181" s="145" t="s">
        <v>189</v>
      </c>
      <c r="C181" s="145"/>
      <c r="D181" s="46">
        <v>0</v>
      </c>
      <c r="E181" s="46">
        <v>0</v>
      </c>
      <c r="F181" s="46">
        <v>0</v>
      </c>
      <c r="G181" s="47">
        <v>0</v>
      </c>
      <c r="H181" s="48">
        <f t="shared" si="5"/>
        <v>0</v>
      </c>
      <c r="I181" s="87">
        <v>0</v>
      </c>
    </row>
    <row r="182" spans="1:9" ht="17.25" customHeight="1">
      <c r="A182" s="45">
        <v>1026</v>
      </c>
      <c r="B182" s="145" t="s">
        <v>190</v>
      </c>
      <c r="C182" s="145"/>
      <c r="D182" s="46">
        <v>0</v>
      </c>
      <c r="E182" s="46">
        <v>0</v>
      </c>
      <c r="F182" s="46">
        <v>0</v>
      </c>
      <c r="G182" s="47">
        <v>0</v>
      </c>
      <c r="H182" s="48">
        <f t="shared" si="5"/>
        <v>0</v>
      </c>
      <c r="I182" s="87">
        <v>0</v>
      </c>
    </row>
    <row r="183" spans="1:9" ht="17.25" customHeight="1">
      <c r="A183" s="45">
        <v>1027</v>
      </c>
      <c r="B183" s="145" t="s">
        <v>191</v>
      </c>
      <c r="C183" s="145"/>
      <c r="D183" s="46">
        <v>0</v>
      </c>
      <c r="E183" s="46">
        <v>0</v>
      </c>
      <c r="F183" s="46">
        <v>0</v>
      </c>
      <c r="G183" s="47">
        <v>0</v>
      </c>
      <c r="H183" s="48">
        <f t="shared" si="5"/>
        <v>0</v>
      </c>
      <c r="I183" s="87">
        <v>0</v>
      </c>
    </row>
    <row r="184" spans="1:9" ht="17.25" customHeight="1">
      <c r="A184" s="45">
        <v>1028</v>
      </c>
      <c r="B184" s="145" t="s">
        <v>192</v>
      </c>
      <c r="C184" s="145"/>
      <c r="D184" s="46">
        <v>0</v>
      </c>
      <c r="E184" s="46">
        <v>0</v>
      </c>
      <c r="F184" s="46">
        <v>0</v>
      </c>
      <c r="G184" s="47">
        <v>0</v>
      </c>
      <c r="H184" s="48">
        <f t="shared" si="5"/>
        <v>0</v>
      </c>
      <c r="I184" s="87">
        <v>0</v>
      </c>
    </row>
    <row r="185" spans="1:9" ht="17.25" customHeight="1" thickBot="1">
      <c r="A185" s="50"/>
      <c r="B185" s="152" t="s">
        <v>82</v>
      </c>
      <c r="C185" s="152"/>
      <c r="D185" s="51">
        <f>SUM(D157:D184)</f>
        <v>0</v>
      </c>
      <c r="E185" s="51">
        <f>SUM(E157:E184)</f>
        <v>0</v>
      </c>
      <c r="F185" s="51">
        <f>SUM(F157:F184)</f>
        <v>0</v>
      </c>
      <c r="G185" s="52"/>
      <c r="H185" s="51">
        <f>SUM(H157:H184)</f>
        <v>0</v>
      </c>
      <c r="I185" s="51">
        <f>SUM(I157:I184)</f>
        <v>0</v>
      </c>
    </row>
    <row r="186" spans="1:8" ht="9" customHeight="1">
      <c r="A186" s="148"/>
      <c r="B186" s="148"/>
      <c r="C186" s="148"/>
      <c r="D186" s="148"/>
      <c r="E186" s="148"/>
      <c r="F186" s="148"/>
      <c r="G186" s="148"/>
      <c r="H186" s="148"/>
    </row>
    <row r="187" spans="1:9" s="44" customFormat="1" ht="21.75" customHeight="1">
      <c r="A187" s="53">
        <v>11</v>
      </c>
      <c r="B187" s="153" t="s">
        <v>193</v>
      </c>
      <c r="C187" s="154"/>
      <c r="D187" s="154"/>
      <c r="E187" s="154"/>
      <c r="F187" s="154"/>
      <c r="G187" s="154"/>
      <c r="H187" s="154"/>
      <c r="I187" s="155"/>
    </row>
    <row r="188" spans="1:9" ht="17.25" customHeight="1">
      <c r="A188" s="45">
        <v>1101</v>
      </c>
      <c r="B188" s="149" t="s">
        <v>194</v>
      </c>
      <c r="C188" s="149"/>
      <c r="D188" s="85">
        <v>0</v>
      </c>
      <c r="E188" s="85">
        <v>0</v>
      </c>
      <c r="F188" s="85">
        <v>0</v>
      </c>
      <c r="G188" s="86">
        <v>0</v>
      </c>
      <c r="H188" s="87">
        <f aca="true" t="shared" si="6" ref="H188:H199">(F188-E188)*G188</f>
        <v>0</v>
      </c>
      <c r="I188" s="87">
        <v>0</v>
      </c>
    </row>
    <row r="189" spans="1:9" ht="17.25" customHeight="1">
      <c r="A189" s="45">
        <v>1102</v>
      </c>
      <c r="B189" s="150" t="s">
        <v>195</v>
      </c>
      <c r="C189" s="150"/>
      <c r="D189" s="46">
        <v>0</v>
      </c>
      <c r="E189" s="46">
        <v>0</v>
      </c>
      <c r="F189" s="46">
        <v>0</v>
      </c>
      <c r="G189" s="47">
        <v>0</v>
      </c>
      <c r="H189" s="48">
        <f t="shared" si="6"/>
        <v>0</v>
      </c>
      <c r="I189" s="87">
        <v>0</v>
      </c>
    </row>
    <row r="190" spans="1:9" ht="17.25" customHeight="1">
      <c r="A190" s="45">
        <v>1103</v>
      </c>
      <c r="B190" s="150" t="s">
        <v>196</v>
      </c>
      <c r="C190" s="150"/>
      <c r="D190" s="46">
        <v>0</v>
      </c>
      <c r="E190" s="46">
        <v>0</v>
      </c>
      <c r="F190" s="46">
        <v>0</v>
      </c>
      <c r="G190" s="47">
        <v>0</v>
      </c>
      <c r="H190" s="48">
        <f t="shared" si="6"/>
        <v>0</v>
      </c>
      <c r="I190" s="87">
        <v>0</v>
      </c>
    </row>
    <row r="191" spans="1:9" ht="17.25" customHeight="1">
      <c r="A191" s="45">
        <v>1104</v>
      </c>
      <c r="B191" s="150" t="s">
        <v>197</v>
      </c>
      <c r="C191" s="150"/>
      <c r="D191" s="46">
        <v>0</v>
      </c>
      <c r="E191" s="46">
        <v>0</v>
      </c>
      <c r="F191" s="46">
        <v>0</v>
      </c>
      <c r="G191" s="47">
        <v>0</v>
      </c>
      <c r="H191" s="48">
        <f t="shared" si="6"/>
        <v>0</v>
      </c>
      <c r="I191" s="87">
        <v>0</v>
      </c>
    </row>
    <row r="192" spans="1:9" ht="17.25" customHeight="1">
      <c r="A192" s="45">
        <v>1105</v>
      </c>
      <c r="B192" s="150" t="s">
        <v>198</v>
      </c>
      <c r="C192" s="150"/>
      <c r="D192" s="46">
        <v>0</v>
      </c>
      <c r="E192" s="46">
        <v>0</v>
      </c>
      <c r="F192" s="46">
        <v>0</v>
      </c>
      <c r="G192" s="47">
        <v>0</v>
      </c>
      <c r="H192" s="48">
        <f t="shared" si="6"/>
        <v>0</v>
      </c>
      <c r="I192" s="87">
        <v>0</v>
      </c>
    </row>
    <row r="193" spans="1:9" ht="17.25" customHeight="1">
      <c r="A193" s="45">
        <v>1106</v>
      </c>
      <c r="B193" s="150" t="s">
        <v>199</v>
      </c>
      <c r="C193" s="150"/>
      <c r="D193" s="46">
        <v>0</v>
      </c>
      <c r="E193" s="46">
        <v>0</v>
      </c>
      <c r="F193" s="46">
        <v>0</v>
      </c>
      <c r="G193" s="47">
        <v>0</v>
      </c>
      <c r="H193" s="48">
        <f t="shared" si="6"/>
        <v>0</v>
      </c>
      <c r="I193" s="87">
        <v>0</v>
      </c>
    </row>
    <row r="194" spans="1:9" ht="17.25" customHeight="1">
      <c r="A194" s="45">
        <v>1107</v>
      </c>
      <c r="B194" s="150" t="s">
        <v>200</v>
      </c>
      <c r="C194" s="150"/>
      <c r="D194" s="46">
        <v>0</v>
      </c>
      <c r="E194" s="46">
        <v>0</v>
      </c>
      <c r="F194" s="46">
        <v>0</v>
      </c>
      <c r="G194" s="47">
        <v>0</v>
      </c>
      <c r="H194" s="48">
        <f t="shared" si="6"/>
        <v>0</v>
      </c>
      <c r="I194" s="87">
        <v>0</v>
      </c>
    </row>
    <row r="195" spans="1:9" ht="17.25" customHeight="1">
      <c r="A195" s="45">
        <v>1108</v>
      </c>
      <c r="B195" s="150" t="s">
        <v>201</v>
      </c>
      <c r="C195" s="150"/>
      <c r="D195" s="46">
        <v>0</v>
      </c>
      <c r="E195" s="46">
        <v>0</v>
      </c>
      <c r="F195" s="46">
        <v>0</v>
      </c>
      <c r="G195" s="47">
        <v>0</v>
      </c>
      <c r="H195" s="48">
        <f t="shared" si="6"/>
        <v>0</v>
      </c>
      <c r="I195" s="87">
        <v>0</v>
      </c>
    </row>
    <row r="196" spans="1:9" ht="17.25" customHeight="1">
      <c r="A196" s="45">
        <v>1109</v>
      </c>
      <c r="B196" s="150" t="s">
        <v>202</v>
      </c>
      <c r="C196" s="150"/>
      <c r="D196" s="46">
        <v>0</v>
      </c>
      <c r="E196" s="46">
        <v>0</v>
      </c>
      <c r="F196" s="46">
        <v>0</v>
      </c>
      <c r="G196" s="47">
        <v>0</v>
      </c>
      <c r="H196" s="48">
        <f t="shared" si="6"/>
        <v>0</v>
      </c>
      <c r="I196" s="87">
        <v>0</v>
      </c>
    </row>
    <row r="197" spans="1:9" ht="17.25" customHeight="1">
      <c r="A197" s="45">
        <v>1110</v>
      </c>
      <c r="B197" s="150" t="s">
        <v>203</v>
      </c>
      <c r="C197" s="150"/>
      <c r="D197" s="46">
        <v>0</v>
      </c>
      <c r="E197" s="46">
        <v>0</v>
      </c>
      <c r="F197" s="46">
        <v>0</v>
      </c>
      <c r="G197" s="47">
        <v>0</v>
      </c>
      <c r="H197" s="48">
        <f t="shared" si="6"/>
        <v>0</v>
      </c>
      <c r="I197" s="87">
        <v>0</v>
      </c>
    </row>
    <row r="198" spans="1:9" ht="17.25" customHeight="1">
      <c r="A198" s="45">
        <v>1111</v>
      </c>
      <c r="B198" s="150" t="s">
        <v>183</v>
      </c>
      <c r="C198" s="150"/>
      <c r="D198" s="46">
        <v>0</v>
      </c>
      <c r="E198" s="46">
        <v>0</v>
      </c>
      <c r="F198" s="46">
        <v>0</v>
      </c>
      <c r="G198" s="47">
        <v>0</v>
      </c>
      <c r="H198" s="48">
        <f t="shared" si="6"/>
        <v>0</v>
      </c>
      <c r="I198" s="87">
        <v>0</v>
      </c>
    </row>
    <row r="199" spans="1:9" ht="17.25" customHeight="1">
      <c r="A199" s="45">
        <v>1112</v>
      </c>
      <c r="B199" s="150" t="s">
        <v>81</v>
      </c>
      <c r="C199" s="150"/>
      <c r="D199" s="46">
        <v>0</v>
      </c>
      <c r="E199" s="46">
        <v>0</v>
      </c>
      <c r="F199" s="46">
        <v>0</v>
      </c>
      <c r="G199" s="47">
        <v>0</v>
      </c>
      <c r="H199" s="48">
        <f t="shared" si="6"/>
        <v>0</v>
      </c>
      <c r="I199" s="87">
        <v>0</v>
      </c>
    </row>
    <row r="200" spans="1:9" ht="17.25" customHeight="1" thickBot="1">
      <c r="A200" s="50"/>
      <c r="B200" s="152" t="s">
        <v>82</v>
      </c>
      <c r="C200" s="152"/>
      <c r="D200" s="51">
        <f>SUM(D188:D199)</f>
        <v>0</v>
      </c>
      <c r="E200" s="51">
        <f>SUM(E188:E199)</f>
        <v>0</v>
      </c>
      <c r="F200" s="51">
        <f>SUM(F188:F199)</f>
        <v>0</v>
      </c>
      <c r="G200" s="52"/>
      <c r="H200" s="51">
        <f>SUM(H188:H199)</f>
        <v>0</v>
      </c>
      <c r="I200" s="51">
        <f>SUM(I188:I199)</f>
        <v>0</v>
      </c>
    </row>
    <row r="201" spans="1:8" ht="9" customHeight="1">
      <c r="A201" s="148"/>
      <c r="B201" s="148"/>
      <c r="C201" s="148"/>
      <c r="D201" s="148"/>
      <c r="E201" s="148"/>
      <c r="F201" s="148"/>
      <c r="G201" s="148"/>
      <c r="H201" s="148"/>
    </row>
    <row r="202" spans="1:9" s="44" customFormat="1" ht="21.75" customHeight="1">
      <c r="A202" s="53">
        <v>12</v>
      </c>
      <c r="B202" s="153" t="s">
        <v>204</v>
      </c>
      <c r="C202" s="154"/>
      <c r="D202" s="154"/>
      <c r="E202" s="154"/>
      <c r="F202" s="154"/>
      <c r="G202" s="154"/>
      <c r="H202" s="154"/>
      <c r="I202" s="155"/>
    </row>
    <row r="203" spans="1:9" ht="17.25" customHeight="1">
      <c r="A203" s="45">
        <v>1201</v>
      </c>
      <c r="B203" s="156" t="s">
        <v>205</v>
      </c>
      <c r="C203" s="156"/>
      <c r="D203" s="85">
        <v>0</v>
      </c>
      <c r="E203" s="85">
        <v>0</v>
      </c>
      <c r="F203" s="85">
        <v>0</v>
      </c>
      <c r="G203" s="86">
        <v>0</v>
      </c>
      <c r="H203" s="87">
        <f aca="true" t="shared" si="7" ref="H203:H219">(F203-E203)*G203</f>
        <v>0</v>
      </c>
      <c r="I203" s="87">
        <v>0</v>
      </c>
    </row>
    <row r="204" spans="1:9" ht="17.25" customHeight="1">
      <c r="A204" s="45">
        <v>1202</v>
      </c>
      <c r="B204" s="145" t="s">
        <v>206</v>
      </c>
      <c r="C204" s="145"/>
      <c r="D204" s="46">
        <v>0</v>
      </c>
      <c r="E204" s="46">
        <v>0</v>
      </c>
      <c r="F204" s="46">
        <v>0</v>
      </c>
      <c r="G204" s="47">
        <v>0</v>
      </c>
      <c r="H204" s="48">
        <f t="shared" si="7"/>
        <v>0</v>
      </c>
      <c r="I204" s="87">
        <v>0</v>
      </c>
    </row>
    <row r="205" spans="1:9" ht="17.25" customHeight="1">
      <c r="A205" s="45">
        <v>1203</v>
      </c>
      <c r="B205" s="145" t="s">
        <v>207</v>
      </c>
      <c r="C205" s="145"/>
      <c r="D205" s="46">
        <v>0</v>
      </c>
      <c r="E205" s="46">
        <v>0</v>
      </c>
      <c r="F205" s="46">
        <v>0</v>
      </c>
      <c r="G205" s="47">
        <v>0</v>
      </c>
      <c r="H205" s="48">
        <f t="shared" si="7"/>
        <v>0</v>
      </c>
      <c r="I205" s="87">
        <v>0</v>
      </c>
    </row>
    <row r="206" spans="1:9" ht="17.25" customHeight="1">
      <c r="A206" s="45">
        <v>1204</v>
      </c>
      <c r="B206" s="145" t="s">
        <v>208</v>
      </c>
      <c r="C206" s="145"/>
      <c r="D206" s="46">
        <v>0</v>
      </c>
      <c r="E206" s="46">
        <v>0</v>
      </c>
      <c r="F206" s="46">
        <v>0</v>
      </c>
      <c r="G206" s="47">
        <v>0</v>
      </c>
      <c r="H206" s="48">
        <f t="shared" si="7"/>
        <v>0</v>
      </c>
      <c r="I206" s="87">
        <v>0</v>
      </c>
    </row>
    <row r="207" spans="1:9" ht="17.25" customHeight="1">
      <c r="A207" s="45">
        <v>1205</v>
      </c>
      <c r="B207" s="145" t="s">
        <v>209</v>
      </c>
      <c r="C207" s="145"/>
      <c r="D207" s="46">
        <v>0</v>
      </c>
      <c r="E207" s="46">
        <v>0</v>
      </c>
      <c r="F207" s="46">
        <v>0</v>
      </c>
      <c r="G207" s="47">
        <v>0</v>
      </c>
      <c r="H207" s="48">
        <f t="shared" si="7"/>
        <v>0</v>
      </c>
      <c r="I207" s="87">
        <v>0</v>
      </c>
    </row>
    <row r="208" spans="1:9" ht="17.25" customHeight="1">
      <c r="A208" s="45">
        <v>1206</v>
      </c>
      <c r="B208" s="145" t="s">
        <v>210</v>
      </c>
      <c r="C208" s="145"/>
      <c r="D208" s="46">
        <v>0</v>
      </c>
      <c r="E208" s="46">
        <v>0</v>
      </c>
      <c r="F208" s="46">
        <v>0</v>
      </c>
      <c r="G208" s="47">
        <v>0</v>
      </c>
      <c r="H208" s="48">
        <f t="shared" si="7"/>
        <v>0</v>
      </c>
      <c r="I208" s="87">
        <v>0</v>
      </c>
    </row>
    <row r="209" spans="1:9" ht="17.25" customHeight="1">
      <c r="A209" s="45">
        <v>1207</v>
      </c>
      <c r="B209" s="145" t="s">
        <v>211</v>
      </c>
      <c r="C209" s="145"/>
      <c r="D209" s="46">
        <v>0</v>
      </c>
      <c r="E209" s="46">
        <v>0</v>
      </c>
      <c r="F209" s="46">
        <v>0</v>
      </c>
      <c r="G209" s="47">
        <v>0</v>
      </c>
      <c r="H209" s="48">
        <f t="shared" si="7"/>
        <v>0</v>
      </c>
      <c r="I209" s="87">
        <v>0</v>
      </c>
    </row>
    <row r="210" spans="1:9" ht="17.25" customHeight="1">
      <c r="A210" s="45">
        <v>1208</v>
      </c>
      <c r="B210" s="145" t="s">
        <v>212</v>
      </c>
      <c r="C210" s="145"/>
      <c r="D210" s="46">
        <v>0</v>
      </c>
      <c r="E210" s="46">
        <v>0</v>
      </c>
      <c r="F210" s="46">
        <v>0</v>
      </c>
      <c r="G210" s="47">
        <v>0</v>
      </c>
      <c r="H210" s="48">
        <f t="shared" si="7"/>
        <v>0</v>
      </c>
      <c r="I210" s="87">
        <v>0</v>
      </c>
    </row>
    <row r="211" spans="1:9" ht="17.25" customHeight="1">
      <c r="A211" s="45">
        <v>1209</v>
      </c>
      <c r="B211" s="145" t="s">
        <v>213</v>
      </c>
      <c r="C211" s="145"/>
      <c r="D211" s="46">
        <v>0</v>
      </c>
      <c r="E211" s="46">
        <v>0</v>
      </c>
      <c r="F211" s="46">
        <v>0</v>
      </c>
      <c r="G211" s="47">
        <v>0</v>
      </c>
      <c r="H211" s="48">
        <f t="shared" si="7"/>
        <v>0</v>
      </c>
      <c r="I211" s="87">
        <v>0</v>
      </c>
    </row>
    <row r="212" spans="1:9" ht="17.25" customHeight="1">
      <c r="A212" s="45">
        <v>1210</v>
      </c>
      <c r="B212" s="145" t="s">
        <v>214</v>
      </c>
      <c r="C212" s="145"/>
      <c r="D212" s="46">
        <v>0</v>
      </c>
      <c r="E212" s="46">
        <v>0</v>
      </c>
      <c r="F212" s="46">
        <v>0</v>
      </c>
      <c r="G212" s="47">
        <v>0</v>
      </c>
      <c r="H212" s="48">
        <f t="shared" si="7"/>
        <v>0</v>
      </c>
      <c r="I212" s="87">
        <v>0</v>
      </c>
    </row>
    <row r="213" spans="1:9" ht="17.25" customHeight="1">
      <c r="A213" s="45">
        <v>1211</v>
      </c>
      <c r="B213" s="145" t="s">
        <v>215</v>
      </c>
      <c r="C213" s="145"/>
      <c r="D213" s="46">
        <v>0</v>
      </c>
      <c r="E213" s="46">
        <v>0</v>
      </c>
      <c r="F213" s="46">
        <v>0</v>
      </c>
      <c r="G213" s="47">
        <v>0</v>
      </c>
      <c r="H213" s="48">
        <f t="shared" si="7"/>
        <v>0</v>
      </c>
      <c r="I213" s="87">
        <v>0</v>
      </c>
    </row>
    <row r="214" spans="1:9" ht="17.25" customHeight="1">
      <c r="A214" s="45">
        <v>1212</v>
      </c>
      <c r="B214" s="145" t="s">
        <v>216</v>
      </c>
      <c r="C214" s="145"/>
      <c r="D214" s="46">
        <v>0</v>
      </c>
      <c r="E214" s="46">
        <v>0</v>
      </c>
      <c r="F214" s="46">
        <v>0</v>
      </c>
      <c r="G214" s="47">
        <v>0</v>
      </c>
      <c r="H214" s="48">
        <f t="shared" si="7"/>
        <v>0</v>
      </c>
      <c r="I214" s="87">
        <v>0</v>
      </c>
    </row>
    <row r="215" spans="1:9" ht="17.25" customHeight="1">
      <c r="A215" s="45">
        <v>1213</v>
      </c>
      <c r="B215" s="145" t="s">
        <v>217</v>
      </c>
      <c r="C215" s="145"/>
      <c r="D215" s="46">
        <v>0</v>
      </c>
      <c r="E215" s="46">
        <v>0</v>
      </c>
      <c r="F215" s="46">
        <v>0</v>
      </c>
      <c r="G215" s="47">
        <v>0</v>
      </c>
      <c r="H215" s="48">
        <f t="shared" si="7"/>
        <v>0</v>
      </c>
      <c r="I215" s="87">
        <v>0</v>
      </c>
    </row>
    <row r="216" spans="1:9" ht="17.25" customHeight="1">
      <c r="A216" s="45">
        <v>1214</v>
      </c>
      <c r="B216" s="145" t="s">
        <v>218</v>
      </c>
      <c r="C216" s="145"/>
      <c r="D216" s="46">
        <v>0</v>
      </c>
      <c r="E216" s="46">
        <v>0</v>
      </c>
      <c r="F216" s="46">
        <v>0</v>
      </c>
      <c r="G216" s="47">
        <v>0</v>
      </c>
      <c r="H216" s="48">
        <f t="shared" si="7"/>
        <v>0</v>
      </c>
      <c r="I216" s="87">
        <v>0</v>
      </c>
    </row>
    <row r="217" spans="1:9" ht="17.25" customHeight="1">
      <c r="A217" s="45">
        <v>1215</v>
      </c>
      <c r="B217" s="145" t="s">
        <v>219</v>
      </c>
      <c r="C217" s="145"/>
      <c r="D217" s="46">
        <v>0</v>
      </c>
      <c r="E217" s="46">
        <v>0</v>
      </c>
      <c r="F217" s="46">
        <v>0</v>
      </c>
      <c r="G217" s="47">
        <v>0</v>
      </c>
      <c r="H217" s="48">
        <f t="shared" si="7"/>
        <v>0</v>
      </c>
      <c r="I217" s="87">
        <v>0</v>
      </c>
    </row>
    <row r="218" spans="1:9" ht="17.25" customHeight="1">
      <c r="A218" s="45">
        <v>1216</v>
      </c>
      <c r="B218" s="145" t="s">
        <v>220</v>
      </c>
      <c r="C218" s="145"/>
      <c r="D218" s="46">
        <v>0</v>
      </c>
      <c r="E218" s="46">
        <v>0</v>
      </c>
      <c r="F218" s="46">
        <v>0</v>
      </c>
      <c r="G218" s="47">
        <v>0</v>
      </c>
      <c r="H218" s="48">
        <f t="shared" si="7"/>
        <v>0</v>
      </c>
      <c r="I218" s="87">
        <v>0</v>
      </c>
    </row>
    <row r="219" spans="1:9" ht="17.25" customHeight="1">
      <c r="A219" s="45">
        <v>1217</v>
      </c>
      <c r="B219" s="145" t="s">
        <v>221</v>
      </c>
      <c r="C219" s="145"/>
      <c r="D219" s="46">
        <v>0</v>
      </c>
      <c r="E219" s="46">
        <v>0</v>
      </c>
      <c r="F219" s="46">
        <v>0</v>
      </c>
      <c r="G219" s="47">
        <v>0</v>
      </c>
      <c r="H219" s="48">
        <f t="shared" si="7"/>
        <v>0</v>
      </c>
      <c r="I219" s="87">
        <v>0</v>
      </c>
    </row>
    <row r="220" spans="1:9" ht="17.25" customHeight="1" thickBot="1">
      <c r="A220" s="50"/>
      <c r="B220" s="152" t="s">
        <v>82</v>
      </c>
      <c r="C220" s="152"/>
      <c r="D220" s="51">
        <f>SUM(D203:D219)</f>
        <v>0</v>
      </c>
      <c r="E220" s="51">
        <f>SUM(E203:E219)</f>
        <v>0</v>
      </c>
      <c r="F220" s="51">
        <f>SUM(F203:F219)</f>
        <v>0</v>
      </c>
      <c r="G220" s="52"/>
      <c r="H220" s="51">
        <f>SUM(H203:H219)</f>
        <v>0</v>
      </c>
      <c r="I220" s="51">
        <f>SUM(I203:I219)</f>
        <v>0</v>
      </c>
    </row>
    <row r="221" spans="1:8" ht="9" customHeight="1">
      <c r="A221" s="148"/>
      <c r="B221" s="148"/>
      <c r="C221" s="148"/>
      <c r="D221" s="148"/>
      <c r="E221" s="148"/>
      <c r="F221" s="148"/>
      <c r="G221" s="148"/>
      <c r="H221" s="148"/>
    </row>
    <row r="222" spans="1:9" s="44" customFormat="1" ht="21.75" customHeight="1">
      <c r="A222" s="53">
        <v>13</v>
      </c>
      <c r="B222" s="153" t="s">
        <v>113</v>
      </c>
      <c r="C222" s="154"/>
      <c r="D222" s="154"/>
      <c r="E222" s="154"/>
      <c r="F222" s="154"/>
      <c r="G222" s="154"/>
      <c r="H222" s="154"/>
      <c r="I222" s="155"/>
    </row>
    <row r="223" spans="1:9" ht="18" customHeight="1">
      <c r="A223" s="45">
        <v>1301</v>
      </c>
      <c r="B223" s="149" t="s">
        <v>222</v>
      </c>
      <c r="C223" s="149"/>
      <c r="D223" s="85">
        <v>0</v>
      </c>
      <c r="E223" s="85">
        <v>0</v>
      </c>
      <c r="F223" s="85">
        <v>0</v>
      </c>
      <c r="G223" s="86">
        <v>0</v>
      </c>
      <c r="H223" s="87">
        <f aca="true" t="shared" si="8" ref="H223:H229">(F223-E223)*G223</f>
        <v>0</v>
      </c>
      <c r="I223" s="87">
        <v>0</v>
      </c>
    </row>
    <row r="224" spans="1:9" ht="17.25" customHeight="1">
      <c r="A224" s="45">
        <v>1302</v>
      </c>
      <c r="B224" s="150" t="s">
        <v>223</v>
      </c>
      <c r="C224" s="150"/>
      <c r="D224" s="46">
        <v>0</v>
      </c>
      <c r="E224" s="46">
        <v>0</v>
      </c>
      <c r="F224" s="46">
        <v>0</v>
      </c>
      <c r="G224" s="47">
        <v>0</v>
      </c>
      <c r="H224" s="48">
        <f t="shared" si="8"/>
        <v>0</v>
      </c>
      <c r="I224" s="87">
        <v>0</v>
      </c>
    </row>
    <row r="225" spans="1:9" ht="17.25" customHeight="1">
      <c r="A225" s="45">
        <v>1303</v>
      </c>
      <c r="B225" s="150" t="s">
        <v>117</v>
      </c>
      <c r="C225" s="150"/>
      <c r="D225" s="46">
        <v>0</v>
      </c>
      <c r="E225" s="46">
        <v>0</v>
      </c>
      <c r="F225" s="46">
        <v>0</v>
      </c>
      <c r="G225" s="47">
        <v>0</v>
      </c>
      <c r="H225" s="48">
        <f t="shared" si="8"/>
        <v>0</v>
      </c>
      <c r="I225" s="87">
        <v>0</v>
      </c>
    </row>
    <row r="226" spans="1:9" ht="17.25" customHeight="1">
      <c r="A226" s="45">
        <v>1304</v>
      </c>
      <c r="B226" s="150" t="s">
        <v>116</v>
      </c>
      <c r="C226" s="150"/>
      <c r="D226" s="46">
        <v>0</v>
      </c>
      <c r="E226" s="46">
        <v>0</v>
      </c>
      <c r="F226" s="46">
        <v>0</v>
      </c>
      <c r="G226" s="47">
        <v>0</v>
      </c>
      <c r="H226" s="48">
        <f t="shared" si="8"/>
        <v>0</v>
      </c>
      <c r="I226" s="87">
        <v>0</v>
      </c>
    </row>
    <row r="227" spans="1:9" ht="17.25" customHeight="1">
      <c r="A227" s="45">
        <v>1305</v>
      </c>
      <c r="B227" s="150" t="s">
        <v>224</v>
      </c>
      <c r="C227" s="150"/>
      <c r="D227" s="46">
        <v>0</v>
      </c>
      <c r="E227" s="46">
        <v>0</v>
      </c>
      <c r="F227" s="46">
        <v>0</v>
      </c>
      <c r="G227" s="47">
        <v>0</v>
      </c>
      <c r="H227" s="48">
        <f t="shared" si="8"/>
        <v>0</v>
      </c>
      <c r="I227" s="87">
        <v>0</v>
      </c>
    </row>
    <row r="228" spans="1:9" ht="17.25" customHeight="1">
      <c r="A228" s="45">
        <v>1306</v>
      </c>
      <c r="B228" s="150" t="s">
        <v>115</v>
      </c>
      <c r="C228" s="150"/>
      <c r="D228" s="46">
        <v>0</v>
      </c>
      <c r="E228" s="46">
        <v>0</v>
      </c>
      <c r="F228" s="46">
        <v>0</v>
      </c>
      <c r="G228" s="47">
        <v>0</v>
      </c>
      <c r="H228" s="48">
        <f t="shared" si="8"/>
        <v>0</v>
      </c>
      <c r="I228" s="87">
        <v>0</v>
      </c>
    </row>
    <row r="229" spans="1:9" ht="17.25" customHeight="1">
      <c r="A229" s="45">
        <v>1307</v>
      </c>
      <c r="B229" s="150" t="s">
        <v>81</v>
      </c>
      <c r="C229" s="150"/>
      <c r="D229" s="46">
        <v>0</v>
      </c>
      <c r="E229" s="46">
        <v>0</v>
      </c>
      <c r="F229" s="46">
        <v>0</v>
      </c>
      <c r="G229" s="47">
        <v>0</v>
      </c>
      <c r="H229" s="48">
        <f t="shared" si="8"/>
        <v>0</v>
      </c>
      <c r="I229" s="87">
        <v>0</v>
      </c>
    </row>
    <row r="230" spans="1:9" ht="17.25" customHeight="1" thickBot="1">
      <c r="A230" s="50"/>
      <c r="B230" s="152" t="s">
        <v>82</v>
      </c>
      <c r="C230" s="152"/>
      <c r="D230" s="51">
        <f>SUM(D223:D229)</f>
        <v>0</v>
      </c>
      <c r="E230" s="51">
        <f>SUM(E223:E229)</f>
        <v>0</v>
      </c>
      <c r="F230" s="51">
        <f>SUM(F223:F229)</f>
        <v>0</v>
      </c>
      <c r="G230" s="52"/>
      <c r="H230" s="51">
        <f>SUM(H223:H229)</f>
        <v>0</v>
      </c>
      <c r="I230" s="51">
        <f>SUM(I223:I229)</f>
        <v>0</v>
      </c>
    </row>
    <row r="231" spans="1:8" ht="9" customHeight="1">
      <c r="A231" s="148"/>
      <c r="B231" s="148"/>
      <c r="C231" s="148"/>
      <c r="D231" s="148"/>
      <c r="E231" s="148"/>
      <c r="F231" s="148"/>
      <c r="G231" s="148"/>
      <c r="H231" s="148"/>
    </row>
    <row r="232" spans="1:9" s="44" customFormat="1" ht="21.75" customHeight="1">
      <c r="A232" s="53">
        <v>14</v>
      </c>
      <c r="B232" s="153" t="s">
        <v>225</v>
      </c>
      <c r="C232" s="154"/>
      <c r="D232" s="154"/>
      <c r="E232" s="154"/>
      <c r="F232" s="154"/>
      <c r="G232" s="154"/>
      <c r="H232" s="154"/>
      <c r="I232" s="155"/>
    </row>
    <row r="233" spans="1:9" ht="17.25" customHeight="1">
      <c r="A233" s="45">
        <v>1401</v>
      </c>
      <c r="B233" s="149" t="s">
        <v>226</v>
      </c>
      <c r="C233" s="149"/>
      <c r="D233" s="85">
        <v>0</v>
      </c>
      <c r="E233" s="85">
        <v>0</v>
      </c>
      <c r="F233" s="85">
        <v>0</v>
      </c>
      <c r="G233" s="86">
        <v>0</v>
      </c>
      <c r="H233" s="87">
        <f aca="true" t="shared" si="9" ref="H233:H240">(F233-E233)*G233</f>
        <v>0</v>
      </c>
      <c r="I233" s="87">
        <v>0</v>
      </c>
    </row>
    <row r="234" spans="1:9" ht="17.25" customHeight="1">
      <c r="A234" s="45">
        <v>1402</v>
      </c>
      <c r="B234" s="150" t="s">
        <v>227</v>
      </c>
      <c r="C234" s="150"/>
      <c r="D234" s="46">
        <v>0</v>
      </c>
      <c r="E234" s="46">
        <v>0</v>
      </c>
      <c r="F234" s="46">
        <v>0</v>
      </c>
      <c r="G234" s="47">
        <v>0</v>
      </c>
      <c r="H234" s="48">
        <f t="shared" si="9"/>
        <v>0</v>
      </c>
      <c r="I234" s="87">
        <v>0</v>
      </c>
    </row>
    <row r="235" spans="1:9" ht="17.25" customHeight="1">
      <c r="A235" s="45">
        <v>1403</v>
      </c>
      <c r="B235" s="150" t="s">
        <v>228</v>
      </c>
      <c r="C235" s="150"/>
      <c r="D235" s="46">
        <v>0</v>
      </c>
      <c r="E235" s="46">
        <v>0</v>
      </c>
      <c r="F235" s="46">
        <v>0</v>
      </c>
      <c r="G235" s="47">
        <v>0</v>
      </c>
      <c r="H235" s="48">
        <f t="shared" si="9"/>
        <v>0</v>
      </c>
      <c r="I235" s="87">
        <v>0</v>
      </c>
    </row>
    <row r="236" spans="1:9" ht="17.25" customHeight="1">
      <c r="A236" s="45">
        <v>1404</v>
      </c>
      <c r="B236" s="150" t="s">
        <v>229</v>
      </c>
      <c r="C236" s="150"/>
      <c r="D236" s="46">
        <v>0</v>
      </c>
      <c r="E236" s="46">
        <v>0</v>
      </c>
      <c r="F236" s="46">
        <v>0</v>
      </c>
      <c r="G236" s="47">
        <v>0</v>
      </c>
      <c r="H236" s="48">
        <f t="shared" si="9"/>
        <v>0</v>
      </c>
      <c r="I236" s="87">
        <v>0</v>
      </c>
    </row>
    <row r="237" spans="1:9" ht="17.25" customHeight="1">
      <c r="A237" s="45">
        <v>1405</v>
      </c>
      <c r="B237" s="150" t="s">
        <v>230</v>
      </c>
      <c r="C237" s="150"/>
      <c r="D237" s="46">
        <v>0</v>
      </c>
      <c r="E237" s="46">
        <v>0</v>
      </c>
      <c r="F237" s="46">
        <v>0</v>
      </c>
      <c r="G237" s="47">
        <v>0</v>
      </c>
      <c r="H237" s="48">
        <f t="shared" si="9"/>
        <v>0</v>
      </c>
      <c r="I237" s="87">
        <v>0</v>
      </c>
    </row>
    <row r="238" spans="1:9" ht="17.25" customHeight="1">
      <c r="A238" s="45">
        <v>1406</v>
      </c>
      <c r="B238" s="150" t="s">
        <v>231</v>
      </c>
      <c r="C238" s="150"/>
      <c r="D238" s="46">
        <v>0</v>
      </c>
      <c r="E238" s="46">
        <v>0</v>
      </c>
      <c r="F238" s="46">
        <v>0</v>
      </c>
      <c r="G238" s="47">
        <v>0</v>
      </c>
      <c r="H238" s="48">
        <f t="shared" si="9"/>
        <v>0</v>
      </c>
      <c r="I238" s="87">
        <v>0</v>
      </c>
    </row>
    <row r="239" spans="1:9" ht="17.25" customHeight="1">
      <c r="A239" s="45">
        <v>1407</v>
      </c>
      <c r="B239" s="150" t="s">
        <v>232</v>
      </c>
      <c r="C239" s="150"/>
      <c r="D239" s="46">
        <v>0</v>
      </c>
      <c r="E239" s="46">
        <v>0</v>
      </c>
      <c r="F239" s="46">
        <v>0</v>
      </c>
      <c r="G239" s="47">
        <v>0</v>
      </c>
      <c r="H239" s="48">
        <f t="shared" si="9"/>
        <v>0</v>
      </c>
      <c r="I239" s="87">
        <v>0</v>
      </c>
    </row>
    <row r="240" spans="1:9" ht="17.25" customHeight="1">
      <c r="A240" s="45">
        <v>1408</v>
      </c>
      <c r="B240" s="150" t="s">
        <v>81</v>
      </c>
      <c r="C240" s="150"/>
      <c r="D240" s="46">
        <v>0</v>
      </c>
      <c r="E240" s="46">
        <v>0</v>
      </c>
      <c r="F240" s="46">
        <v>0</v>
      </c>
      <c r="G240" s="47">
        <v>0</v>
      </c>
      <c r="H240" s="48">
        <f t="shared" si="9"/>
        <v>0</v>
      </c>
      <c r="I240" s="87">
        <v>0</v>
      </c>
    </row>
    <row r="241" spans="1:9" ht="17.25" customHeight="1" thickBot="1">
      <c r="A241" s="50"/>
      <c r="B241" s="152" t="s">
        <v>82</v>
      </c>
      <c r="C241" s="152"/>
      <c r="D241" s="51">
        <f>SUM(D233:D240)</f>
        <v>0</v>
      </c>
      <c r="E241" s="51">
        <f>SUM(E233:E240)</f>
        <v>0</v>
      </c>
      <c r="F241" s="51">
        <f>SUM(F233:F240)</f>
        <v>0</v>
      </c>
      <c r="G241" s="52"/>
      <c r="H241" s="51">
        <f>SUM(H233:H240)</f>
        <v>0</v>
      </c>
      <c r="I241" s="51">
        <f>SUM(I233:I240)</f>
        <v>0</v>
      </c>
    </row>
    <row r="242" spans="1:8" ht="9" customHeight="1">
      <c r="A242" s="148"/>
      <c r="B242" s="148"/>
      <c r="C242" s="148"/>
      <c r="D242" s="148"/>
      <c r="E242" s="148"/>
      <c r="F242" s="148"/>
      <c r="G242" s="148"/>
      <c r="H242" s="148"/>
    </row>
    <row r="243" spans="1:9" s="44" customFormat="1" ht="21.75" customHeight="1">
      <c r="A243" s="53">
        <v>15</v>
      </c>
      <c r="B243" s="153" t="s">
        <v>233</v>
      </c>
      <c r="C243" s="154"/>
      <c r="D243" s="154"/>
      <c r="E243" s="154"/>
      <c r="F243" s="154"/>
      <c r="G243" s="154"/>
      <c r="H243" s="154"/>
      <c r="I243" s="155"/>
    </row>
    <row r="244" spans="1:9" ht="17.25" customHeight="1">
      <c r="A244" s="45">
        <v>1501</v>
      </c>
      <c r="B244" s="149" t="s">
        <v>234</v>
      </c>
      <c r="C244" s="149"/>
      <c r="D244" s="85">
        <v>0</v>
      </c>
      <c r="E244" s="85">
        <v>0</v>
      </c>
      <c r="F244" s="85">
        <v>0</v>
      </c>
      <c r="G244" s="86">
        <v>0</v>
      </c>
      <c r="H244" s="87">
        <f>(F244-E244)*G244</f>
        <v>0</v>
      </c>
      <c r="I244" s="87">
        <v>0</v>
      </c>
    </row>
    <row r="245" spans="1:9" ht="17.25" customHeight="1">
      <c r="A245" s="45">
        <v>1502</v>
      </c>
      <c r="B245" s="150" t="s">
        <v>235</v>
      </c>
      <c r="C245" s="150"/>
      <c r="D245" s="46">
        <v>0</v>
      </c>
      <c r="E245" s="46">
        <v>0</v>
      </c>
      <c r="F245" s="46">
        <v>0</v>
      </c>
      <c r="G245" s="47">
        <v>0</v>
      </c>
      <c r="H245" s="48">
        <f>(F245-E245)*G245</f>
        <v>0</v>
      </c>
      <c r="I245" s="87">
        <v>0</v>
      </c>
    </row>
    <row r="246" spans="1:9" ht="17.25" customHeight="1">
      <c r="A246" s="45">
        <v>1503</v>
      </c>
      <c r="B246" s="150" t="s">
        <v>236</v>
      </c>
      <c r="C246" s="150"/>
      <c r="D246" s="46">
        <v>0</v>
      </c>
      <c r="E246" s="46">
        <v>0</v>
      </c>
      <c r="F246" s="46">
        <v>0</v>
      </c>
      <c r="G246" s="47">
        <v>0</v>
      </c>
      <c r="H246" s="48">
        <f>(F246-E246)*G246</f>
        <v>0</v>
      </c>
      <c r="I246" s="87">
        <v>0</v>
      </c>
    </row>
    <row r="247" spans="1:9" ht="17.25" customHeight="1">
      <c r="A247" s="45">
        <v>1504</v>
      </c>
      <c r="B247" s="150" t="s">
        <v>81</v>
      </c>
      <c r="C247" s="150"/>
      <c r="D247" s="46">
        <v>0</v>
      </c>
      <c r="E247" s="46">
        <v>0</v>
      </c>
      <c r="F247" s="46">
        <v>0</v>
      </c>
      <c r="G247" s="47">
        <v>0</v>
      </c>
      <c r="H247" s="48">
        <f>(F247-E247)*G247</f>
        <v>0</v>
      </c>
      <c r="I247" s="87">
        <v>0</v>
      </c>
    </row>
    <row r="248" spans="1:9" ht="17.25" customHeight="1" thickBot="1">
      <c r="A248" s="50"/>
      <c r="B248" s="152" t="s">
        <v>82</v>
      </c>
      <c r="C248" s="152"/>
      <c r="D248" s="51">
        <f>SUM(D244:D247)</f>
        <v>0</v>
      </c>
      <c r="E248" s="51">
        <f>SUM(E244:E247)</f>
        <v>0</v>
      </c>
      <c r="F248" s="51">
        <f>SUM(F244:F247)</f>
        <v>0</v>
      </c>
      <c r="G248" s="52"/>
      <c r="H248" s="51">
        <f>SUM(H244:H247)</f>
        <v>0</v>
      </c>
      <c r="I248" s="51">
        <f>SUM(I244:I247)</f>
        <v>0</v>
      </c>
    </row>
    <row r="249" spans="1:8" ht="9" customHeight="1">
      <c r="A249" s="148"/>
      <c r="B249" s="148"/>
      <c r="C249" s="148"/>
      <c r="D249" s="148"/>
      <c r="E249" s="148"/>
      <c r="F249" s="148"/>
      <c r="G249" s="148"/>
      <c r="H249" s="148"/>
    </row>
    <row r="250" spans="1:9" s="44" customFormat="1" ht="21.75" customHeight="1">
      <c r="A250" s="53">
        <v>16</v>
      </c>
      <c r="B250" s="153" t="s">
        <v>237</v>
      </c>
      <c r="C250" s="154"/>
      <c r="D250" s="154"/>
      <c r="E250" s="154"/>
      <c r="F250" s="154"/>
      <c r="G250" s="154"/>
      <c r="H250" s="154"/>
      <c r="I250" s="155"/>
    </row>
    <row r="251" spans="1:9" ht="17.25" customHeight="1">
      <c r="A251" s="45">
        <v>1601</v>
      </c>
      <c r="B251" s="156" t="s">
        <v>238</v>
      </c>
      <c r="C251" s="156"/>
      <c r="D251" s="85">
        <v>0</v>
      </c>
      <c r="E251" s="85">
        <v>0</v>
      </c>
      <c r="F251" s="85">
        <v>0</v>
      </c>
      <c r="G251" s="86">
        <v>0</v>
      </c>
      <c r="H251" s="87">
        <f aca="true" t="shared" si="10" ref="H251:H265">(F251-E251)*G251</f>
        <v>0</v>
      </c>
      <c r="I251" s="87">
        <v>0</v>
      </c>
    </row>
    <row r="252" spans="1:9" ht="17.25" customHeight="1">
      <c r="A252" s="45">
        <v>1602</v>
      </c>
      <c r="B252" s="145" t="s">
        <v>239</v>
      </c>
      <c r="C252" s="145"/>
      <c r="D252" s="46">
        <v>0</v>
      </c>
      <c r="E252" s="46">
        <v>0</v>
      </c>
      <c r="F252" s="46">
        <v>0</v>
      </c>
      <c r="G252" s="47">
        <v>0</v>
      </c>
      <c r="H252" s="48">
        <f t="shared" si="10"/>
        <v>0</v>
      </c>
      <c r="I252" s="87">
        <v>0</v>
      </c>
    </row>
    <row r="253" spans="1:9" ht="17.25" customHeight="1">
      <c r="A253" s="45">
        <v>1603</v>
      </c>
      <c r="B253" s="145" t="s">
        <v>240</v>
      </c>
      <c r="C253" s="145"/>
      <c r="D253" s="46">
        <v>0</v>
      </c>
      <c r="E253" s="46">
        <v>0</v>
      </c>
      <c r="F253" s="46">
        <v>0</v>
      </c>
      <c r="G253" s="47">
        <v>0</v>
      </c>
      <c r="H253" s="48">
        <f t="shared" si="10"/>
        <v>0</v>
      </c>
      <c r="I253" s="87">
        <v>0</v>
      </c>
    </row>
    <row r="254" spans="1:9" ht="17.25" customHeight="1">
      <c r="A254" s="45">
        <v>1604</v>
      </c>
      <c r="B254" s="145" t="s">
        <v>241</v>
      </c>
      <c r="C254" s="145"/>
      <c r="D254" s="46">
        <v>0</v>
      </c>
      <c r="E254" s="46">
        <v>0</v>
      </c>
      <c r="F254" s="46">
        <v>0</v>
      </c>
      <c r="G254" s="47">
        <v>0</v>
      </c>
      <c r="H254" s="48">
        <f t="shared" si="10"/>
        <v>0</v>
      </c>
      <c r="I254" s="87">
        <v>0</v>
      </c>
    </row>
    <row r="255" spans="1:9" ht="17.25" customHeight="1">
      <c r="A255" s="45">
        <v>1605</v>
      </c>
      <c r="B255" s="145" t="s">
        <v>242</v>
      </c>
      <c r="C255" s="145"/>
      <c r="D255" s="46">
        <v>0</v>
      </c>
      <c r="E255" s="46">
        <v>0</v>
      </c>
      <c r="F255" s="46">
        <v>0</v>
      </c>
      <c r="G255" s="47">
        <v>0</v>
      </c>
      <c r="H255" s="48">
        <f t="shared" si="10"/>
        <v>0</v>
      </c>
      <c r="I255" s="87">
        <v>0</v>
      </c>
    </row>
    <row r="256" spans="1:9" ht="17.25" customHeight="1">
      <c r="A256" s="45">
        <v>1606</v>
      </c>
      <c r="B256" s="145" t="s">
        <v>243</v>
      </c>
      <c r="C256" s="145"/>
      <c r="D256" s="46">
        <v>0</v>
      </c>
      <c r="E256" s="46">
        <v>0</v>
      </c>
      <c r="F256" s="46">
        <v>0</v>
      </c>
      <c r="G256" s="47">
        <v>0</v>
      </c>
      <c r="H256" s="48">
        <f t="shared" si="10"/>
        <v>0</v>
      </c>
      <c r="I256" s="87">
        <v>0</v>
      </c>
    </row>
    <row r="257" spans="1:9" ht="17.25" customHeight="1">
      <c r="A257" s="45">
        <v>1607</v>
      </c>
      <c r="B257" s="145" t="s">
        <v>244</v>
      </c>
      <c r="C257" s="145"/>
      <c r="D257" s="46">
        <v>0</v>
      </c>
      <c r="E257" s="46">
        <v>0</v>
      </c>
      <c r="F257" s="46">
        <v>0</v>
      </c>
      <c r="G257" s="47">
        <v>0</v>
      </c>
      <c r="H257" s="48">
        <f t="shared" si="10"/>
        <v>0</v>
      </c>
      <c r="I257" s="87">
        <v>0</v>
      </c>
    </row>
    <row r="258" spans="1:9" ht="17.25" customHeight="1">
      <c r="A258" s="45">
        <v>1608</v>
      </c>
      <c r="B258" s="145" t="s">
        <v>245</v>
      </c>
      <c r="C258" s="145"/>
      <c r="D258" s="46">
        <v>0</v>
      </c>
      <c r="E258" s="46">
        <v>0</v>
      </c>
      <c r="F258" s="46">
        <v>0</v>
      </c>
      <c r="G258" s="47">
        <v>0</v>
      </c>
      <c r="H258" s="48">
        <f t="shared" si="10"/>
        <v>0</v>
      </c>
      <c r="I258" s="87">
        <v>0</v>
      </c>
    </row>
    <row r="259" spans="1:9" ht="17.25" customHeight="1">
      <c r="A259" s="45">
        <v>1609</v>
      </c>
      <c r="B259" s="145" t="s">
        <v>246</v>
      </c>
      <c r="C259" s="145"/>
      <c r="D259" s="46">
        <v>0</v>
      </c>
      <c r="E259" s="46">
        <v>0</v>
      </c>
      <c r="F259" s="46">
        <v>0</v>
      </c>
      <c r="G259" s="47">
        <v>0</v>
      </c>
      <c r="H259" s="48">
        <f t="shared" si="10"/>
        <v>0</v>
      </c>
      <c r="I259" s="87">
        <v>0</v>
      </c>
    </row>
    <row r="260" spans="1:9" ht="17.25" customHeight="1">
      <c r="A260" s="45">
        <v>1610</v>
      </c>
      <c r="B260" s="145" t="s">
        <v>247</v>
      </c>
      <c r="C260" s="145"/>
      <c r="D260" s="46">
        <v>0</v>
      </c>
      <c r="E260" s="46">
        <v>0</v>
      </c>
      <c r="F260" s="46">
        <v>0</v>
      </c>
      <c r="G260" s="47">
        <v>0</v>
      </c>
      <c r="H260" s="48">
        <f t="shared" si="10"/>
        <v>0</v>
      </c>
      <c r="I260" s="87">
        <v>0</v>
      </c>
    </row>
    <row r="261" spans="1:9" ht="17.25" customHeight="1">
      <c r="A261" s="45">
        <v>1611</v>
      </c>
      <c r="B261" s="145" t="s">
        <v>221</v>
      </c>
      <c r="C261" s="145"/>
      <c r="D261" s="46">
        <v>0</v>
      </c>
      <c r="E261" s="46">
        <v>0</v>
      </c>
      <c r="F261" s="46">
        <v>0</v>
      </c>
      <c r="G261" s="47">
        <v>0</v>
      </c>
      <c r="H261" s="48">
        <f t="shared" si="10"/>
        <v>0</v>
      </c>
      <c r="I261" s="87">
        <v>0</v>
      </c>
    </row>
    <row r="262" spans="1:9" ht="17.25" customHeight="1">
      <c r="A262" s="45">
        <v>1612</v>
      </c>
      <c r="B262" s="145" t="s">
        <v>248</v>
      </c>
      <c r="C262" s="145"/>
      <c r="D262" s="46">
        <v>0</v>
      </c>
      <c r="E262" s="46">
        <v>0</v>
      </c>
      <c r="F262" s="46">
        <v>0</v>
      </c>
      <c r="G262" s="47">
        <v>0</v>
      </c>
      <c r="H262" s="48">
        <f t="shared" si="10"/>
        <v>0</v>
      </c>
      <c r="I262" s="87">
        <v>0</v>
      </c>
    </row>
    <row r="263" spans="1:9" ht="17.25" customHeight="1">
      <c r="A263" s="45">
        <v>1613</v>
      </c>
      <c r="B263" s="145" t="s">
        <v>249</v>
      </c>
      <c r="C263" s="145"/>
      <c r="D263" s="46">
        <v>0</v>
      </c>
      <c r="E263" s="46">
        <v>0</v>
      </c>
      <c r="F263" s="46">
        <v>0</v>
      </c>
      <c r="G263" s="47">
        <v>0</v>
      </c>
      <c r="H263" s="48">
        <f t="shared" si="10"/>
        <v>0</v>
      </c>
      <c r="I263" s="87">
        <v>0</v>
      </c>
    </row>
    <row r="264" spans="1:9" ht="17.25" customHeight="1">
      <c r="A264" s="45">
        <v>1614</v>
      </c>
      <c r="B264" s="145" t="s">
        <v>250</v>
      </c>
      <c r="C264" s="145"/>
      <c r="D264" s="46">
        <v>0</v>
      </c>
      <c r="E264" s="46">
        <v>0</v>
      </c>
      <c r="F264" s="46">
        <v>0</v>
      </c>
      <c r="G264" s="47">
        <v>0</v>
      </c>
      <c r="H264" s="48">
        <f t="shared" si="10"/>
        <v>0</v>
      </c>
      <c r="I264" s="87">
        <v>0</v>
      </c>
    </row>
    <row r="265" spans="1:9" ht="17.25" customHeight="1">
      <c r="A265" s="45">
        <v>1615</v>
      </c>
      <c r="B265" s="150" t="s">
        <v>81</v>
      </c>
      <c r="C265" s="150"/>
      <c r="D265" s="46">
        <v>0</v>
      </c>
      <c r="E265" s="46">
        <v>0</v>
      </c>
      <c r="F265" s="46">
        <v>0</v>
      </c>
      <c r="G265" s="47">
        <v>0</v>
      </c>
      <c r="H265" s="48">
        <f t="shared" si="10"/>
        <v>0</v>
      </c>
      <c r="I265" s="48">
        <v>0</v>
      </c>
    </row>
    <row r="266" spans="1:9" ht="17.25" customHeight="1" thickBot="1">
      <c r="A266" s="50"/>
      <c r="B266" s="152" t="s">
        <v>82</v>
      </c>
      <c r="C266" s="152"/>
      <c r="D266" s="51">
        <f>SUM(D251:D265)</f>
        <v>0</v>
      </c>
      <c r="E266" s="51">
        <f>SUM(E251:E265)</f>
        <v>0</v>
      </c>
      <c r="F266" s="51">
        <f>SUM(F251:F265)</f>
        <v>0</v>
      </c>
      <c r="G266" s="52"/>
      <c r="H266" s="51">
        <f>SUM(H251:H265)</f>
        <v>0</v>
      </c>
      <c r="I266" s="51">
        <f>SUM(I251:I265)</f>
        <v>0</v>
      </c>
    </row>
    <row r="267" spans="1:8" ht="9" customHeight="1">
      <c r="A267" s="148"/>
      <c r="B267" s="148"/>
      <c r="C267" s="148"/>
      <c r="D267" s="148"/>
      <c r="E267" s="148"/>
      <c r="F267" s="148"/>
      <c r="G267" s="148"/>
      <c r="H267" s="148"/>
    </row>
    <row r="268" spans="1:9" s="44" customFormat="1" ht="21.75" customHeight="1">
      <c r="A268" s="53">
        <v>17</v>
      </c>
      <c r="B268" s="153" t="s">
        <v>251</v>
      </c>
      <c r="C268" s="154"/>
      <c r="D268" s="154"/>
      <c r="E268" s="154"/>
      <c r="F268" s="154"/>
      <c r="G268" s="154"/>
      <c r="H268" s="154"/>
      <c r="I268" s="155"/>
    </row>
    <row r="269" spans="1:9" ht="17.25" customHeight="1">
      <c r="A269" s="45">
        <v>1701</v>
      </c>
      <c r="B269" s="149" t="s">
        <v>252</v>
      </c>
      <c r="C269" s="149"/>
      <c r="D269" s="85">
        <v>0</v>
      </c>
      <c r="E269" s="85">
        <v>0</v>
      </c>
      <c r="F269" s="85">
        <v>0</v>
      </c>
      <c r="G269" s="86">
        <v>0</v>
      </c>
      <c r="H269" s="87">
        <f aca="true" t="shared" si="11" ref="H269:H279">(F269-E269)*G269</f>
        <v>0</v>
      </c>
      <c r="I269" s="87">
        <v>0</v>
      </c>
    </row>
    <row r="270" spans="1:9" ht="17.25" customHeight="1">
      <c r="A270" s="45">
        <v>1702</v>
      </c>
      <c r="B270" s="150" t="s">
        <v>253</v>
      </c>
      <c r="C270" s="150"/>
      <c r="D270" s="46">
        <v>0</v>
      </c>
      <c r="E270" s="46">
        <v>0</v>
      </c>
      <c r="F270" s="46">
        <v>0</v>
      </c>
      <c r="G270" s="47">
        <v>0</v>
      </c>
      <c r="H270" s="48">
        <f t="shared" si="11"/>
        <v>0</v>
      </c>
      <c r="I270" s="87">
        <v>0</v>
      </c>
    </row>
    <row r="271" spans="1:9" ht="17.25" customHeight="1">
      <c r="A271" s="45">
        <v>1703</v>
      </c>
      <c r="B271" s="150" t="s">
        <v>254</v>
      </c>
      <c r="C271" s="150"/>
      <c r="D271" s="46">
        <v>0</v>
      </c>
      <c r="E271" s="46">
        <v>0</v>
      </c>
      <c r="F271" s="46">
        <v>0</v>
      </c>
      <c r="G271" s="47">
        <v>0</v>
      </c>
      <c r="H271" s="48">
        <f t="shared" si="11"/>
        <v>0</v>
      </c>
      <c r="I271" s="87">
        <v>0</v>
      </c>
    </row>
    <row r="272" spans="1:9" ht="17.25" customHeight="1">
      <c r="A272" s="45">
        <v>1704</v>
      </c>
      <c r="B272" s="150" t="s">
        <v>255</v>
      </c>
      <c r="C272" s="150"/>
      <c r="D272" s="46">
        <v>0</v>
      </c>
      <c r="E272" s="46">
        <v>0</v>
      </c>
      <c r="F272" s="46">
        <v>0</v>
      </c>
      <c r="G272" s="47">
        <v>0</v>
      </c>
      <c r="H272" s="48">
        <f t="shared" si="11"/>
        <v>0</v>
      </c>
      <c r="I272" s="87">
        <v>0</v>
      </c>
    </row>
    <row r="273" spans="1:9" ht="17.25" customHeight="1">
      <c r="A273" s="45">
        <v>1705</v>
      </c>
      <c r="B273" s="150" t="s">
        <v>256</v>
      </c>
      <c r="C273" s="150"/>
      <c r="D273" s="46">
        <v>0</v>
      </c>
      <c r="E273" s="46">
        <v>0</v>
      </c>
      <c r="F273" s="46">
        <v>0</v>
      </c>
      <c r="G273" s="47">
        <v>0</v>
      </c>
      <c r="H273" s="48">
        <f t="shared" si="11"/>
        <v>0</v>
      </c>
      <c r="I273" s="87">
        <v>0</v>
      </c>
    </row>
    <row r="274" spans="1:9" ht="17.25" customHeight="1">
      <c r="A274" s="45">
        <v>1706</v>
      </c>
      <c r="B274" s="150" t="s">
        <v>257</v>
      </c>
      <c r="C274" s="150"/>
      <c r="D274" s="46">
        <v>0</v>
      </c>
      <c r="E274" s="46">
        <v>0</v>
      </c>
      <c r="F274" s="46">
        <v>0</v>
      </c>
      <c r="G274" s="47">
        <v>0</v>
      </c>
      <c r="H274" s="48">
        <f t="shared" si="11"/>
        <v>0</v>
      </c>
      <c r="I274" s="87">
        <v>0</v>
      </c>
    </row>
    <row r="275" spans="1:9" ht="17.25" customHeight="1">
      <c r="A275" s="45">
        <v>1707</v>
      </c>
      <c r="B275" s="150" t="s">
        <v>258</v>
      </c>
      <c r="C275" s="150"/>
      <c r="D275" s="46">
        <v>0</v>
      </c>
      <c r="E275" s="46">
        <v>0</v>
      </c>
      <c r="F275" s="46">
        <v>0</v>
      </c>
      <c r="G275" s="47">
        <v>0</v>
      </c>
      <c r="H275" s="48">
        <f t="shared" si="11"/>
        <v>0</v>
      </c>
      <c r="I275" s="87">
        <v>0</v>
      </c>
    </row>
    <row r="276" spans="1:9" ht="17.25" customHeight="1">
      <c r="A276" s="45">
        <v>1708</v>
      </c>
      <c r="B276" s="150" t="s">
        <v>259</v>
      </c>
      <c r="C276" s="150"/>
      <c r="D276" s="46">
        <v>0</v>
      </c>
      <c r="E276" s="46">
        <v>0</v>
      </c>
      <c r="F276" s="46">
        <v>0</v>
      </c>
      <c r="G276" s="47">
        <v>0</v>
      </c>
      <c r="H276" s="48">
        <f t="shared" si="11"/>
        <v>0</v>
      </c>
      <c r="I276" s="87">
        <v>0</v>
      </c>
    </row>
    <row r="277" spans="1:9" ht="17.25" customHeight="1">
      <c r="A277" s="45">
        <v>1709</v>
      </c>
      <c r="B277" s="150" t="s">
        <v>247</v>
      </c>
      <c r="C277" s="150"/>
      <c r="D277" s="46">
        <v>0</v>
      </c>
      <c r="E277" s="46">
        <v>0</v>
      </c>
      <c r="F277" s="46">
        <v>0</v>
      </c>
      <c r="G277" s="47">
        <v>0</v>
      </c>
      <c r="H277" s="48">
        <f t="shared" si="11"/>
        <v>0</v>
      </c>
      <c r="I277" s="87">
        <v>0</v>
      </c>
    </row>
    <row r="278" spans="1:9" ht="17.25" customHeight="1">
      <c r="A278" s="45">
        <v>1710</v>
      </c>
      <c r="B278" s="150" t="s">
        <v>260</v>
      </c>
      <c r="C278" s="150"/>
      <c r="D278" s="46">
        <v>0</v>
      </c>
      <c r="E278" s="46">
        <v>0</v>
      </c>
      <c r="F278" s="46">
        <v>0</v>
      </c>
      <c r="G278" s="47">
        <v>0</v>
      </c>
      <c r="H278" s="48">
        <f t="shared" si="11"/>
        <v>0</v>
      </c>
      <c r="I278" s="87">
        <v>0</v>
      </c>
    </row>
    <row r="279" spans="1:9" ht="17.25" customHeight="1">
      <c r="A279" s="45">
        <v>1711</v>
      </c>
      <c r="B279" s="150" t="s">
        <v>81</v>
      </c>
      <c r="C279" s="150"/>
      <c r="D279" s="46">
        <v>0</v>
      </c>
      <c r="E279" s="46">
        <v>0</v>
      </c>
      <c r="F279" s="46">
        <v>0</v>
      </c>
      <c r="G279" s="47">
        <v>0</v>
      </c>
      <c r="H279" s="48">
        <f t="shared" si="11"/>
        <v>0</v>
      </c>
      <c r="I279" s="87">
        <v>0</v>
      </c>
    </row>
    <row r="280" spans="1:9" ht="17.25" customHeight="1" thickBot="1">
      <c r="A280" s="50"/>
      <c r="B280" s="152" t="s">
        <v>82</v>
      </c>
      <c r="C280" s="152"/>
      <c r="D280" s="51">
        <f>SUM(D269:D279)</f>
        <v>0</v>
      </c>
      <c r="E280" s="51">
        <f>SUM(E269:E279)</f>
        <v>0</v>
      </c>
      <c r="F280" s="51">
        <f>SUM(F269:F279)</f>
        <v>0</v>
      </c>
      <c r="G280" s="52"/>
      <c r="H280" s="51">
        <f>SUM(H269:H279)</f>
        <v>0</v>
      </c>
      <c r="I280" s="51">
        <f>SUM(I269:I279)</f>
        <v>0</v>
      </c>
    </row>
    <row r="281" spans="1:8" ht="9" customHeight="1">
      <c r="A281" s="148"/>
      <c r="B281" s="148"/>
      <c r="C281" s="148"/>
      <c r="D281" s="148"/>
      <c r="E281" s="148"/>
      <c r="F281" s="148"/>
      <c r="G281" s="148"/>
      <c r="H281" s="148"/>
    </row>
    <row r="282" spans="1:9" s="44" customFormat="1" ht="21.75" customHeight="1">
      <c r="A282" s="53">
        <v>18</v>
      </c>
      <c r="B282" s="153" t="s">
        <v>261</v>
      </c>
      <c r="C282" s="154"/>
      <c r="D282" s="154"/>
      <c r="E282" s="154"/>
      <c r="F282" s="154"/>
      <c r="G282" s="154"/>
      <c r="H282" s="154"/>
      <c r="I282" s="155"/>
    </row>
    <row r="283" spans="1:9" ht="17.25" customHeight="1">
      <c r="A283" s="45">
        <v>1801</v>
      </c>
      <c r="B283" s="149" t="s">
        <v>262</v>
      </c>
      <c r="C283" s="149"/>
      <c r="D283" s="85">
        <v>0</v>
      </c>
      <c r="E283" s="85">
        <v>0</v>
      </c>
      <c r="F283" s="85">
        <v>0</v>
      </c>
      <c r="G283" s="86">
        <v>0</v>
      </c>
      <c r="H283" s="87">
        <f aca="true" t="shared" si="12" ref="H283:H290">(F283-E283)*G283</f>
        <v>0</v>
      </c>
      <c r="I283" s="87">
        <v>0</v>
      </c>
    </row>
    <row r="284" spans="1:9" ht="17.25" customHeight="1">
      <c r="A284" s="45">
        <v>1802</v>
      </c>
      <c r="B284" s="150" t="s">
        <v>263</v>
      </c>
      <c r="C284" s="150"/>
      <c r="D284" s="46">
        <v>0</v>
      </c>
      <c r="E284" s="46">
        <v>0</v>
      </c>
      <c r="F284" s="46">
        <v>0</v>
      </c>
      <c r="G284" s="47">
        <v>0</v>
      </c>
      <c r="H284" s="48">
        <f t="shared" si="12"/>
        <v>0</v>
      </c>
      <c r="I284" s="87">
        <v>0</v>
      </c>
    </row>
    <row r="285" spans="1:9" ht="17.25" customHeight="1">
      <c r="A285" s="45">
        <v>1803</v>
      </c>
      <c r="B285" s="150" t="s">
        <v>264</v>
      </c>
      <c r="C285" s="150"/>
      <c r="D285" s="46">
        <v>0</v>
      </c>
      <c r="E285" s="46">
        <v>0</v>
      </c>
      <c r="F285" s="46">
        <v>0</v>
      </c>
      <c r="G285" s="47">
        <v>0</v>
      </c>
      <c r="H285" s="48">
        <f t="shared" si="12"/>
        <v>0</v>
      </c>
      <c r="I285" s="87">
        <v>0</v>
      </c>
    </row>
    <row r="286" spans="1:9" ht="17.25" customHeight="1">
      <c r="A286" s="45">
        <v>1804</v>
      </c>
      <c r="B286" s="150" t="s">
        <v>265</v>
      </c>
      <c r="C286" s="150"/>
      <c r="D286" s="46">
        <v>0</v>
      </c>
      <c r="E286" s="46">
        <v>0</v>
      </c>
      <c r="F286" s="46">
        <v>0</v>
      </c>
      <c r="G286" s="47">
        <v>0</v>
      </c>
      <c r="H286" s="48">
        <f t="shared" si="12"/>
        <v>0</v>
      </c>
      <c r="I286" s="87">
        <v>0</v>
      </c>
    </row>
    <row r="287" spans="1:9" ht="17.25" customHeight="1">
      <c r="A287" s="45">
        <v>1805</v>
      </c>
      <c r="B287" s="150" t="s">
        <v>266</v>
      </c>
      <c r="C287" s="150"/>
      <c r="D287" s="46">
        <v>0</v>
      </c>
      <c r="E287" s="46">
        <v>0</v>
      </c>
      <c r="F287" s="46">
        <v>0</v>
      </c>
      <c r="G287" s="47">
        <v>0</v>
      </c>
      <c r="H287" s="48">
        <f t="shared" si="12"/>
        <v>0</v>
      </c>
      <c r="I287" s="87">
        <v>0</v>
      </c>
    </row>
    <row r="288" spans="1:9" ht="17.25" customHeight="1">
      <c r="A288" s="45">
        <v>1806</v>
      </c>
      <c r="B288" s="150" t="s">
        <v>267</v>
      </c>
      <c r="C288" s="150"/>
      <c r="D288" s="46">
        <v>0</v>
      </c>
      <c r="E288" s="46">
        <v>0</v>
      </c>
      <c r="F288" s="46">
        <v>0</v>
      </c>
      <c r="G288" s="47">
        <v>0</v>
      </c>
      <c r="H288" s="48">
        <f t="shared" si="12"/>
        <v>0</v>
      </c>
      <c r="I288" s="87">
        <v>0</v>
      </c>
    </row>
    <row r="289" spans="1:9" ht="17.25" customHeight="1">
      <c r="A289" s="45">
        <v>1807</v>
      </c>
      <c r="B289" s="150" t="s">
        <v>268</v>
      </c>
      <c r="C289" s="150"/>
      <c r="D289" s="46">
        <v>0</v>
      </c>
      <c r="E289" s="46">
        <v>0</v>
      </c>
      <c r="F289" s="46">
        <v>0</v>
      </c>
      <c r="G289" s="47">
        <v>0</v>
      </c>
      <c r="H289" s="48">
        <f t="shared" si="12"/>
        <v>0</v>
      </c>
      <c r="I289" s="87">
        <v>0</v>
      </c>
    </row>
    <row r="290" spans="1:9" ht="17.25" customHeight="1">
      <c r="A290" s="45">
        <v>1808</v>
      </c>
      <c r="B290" s="150" t="s">
        <v>81</v>
      </c>
      <c r="C290" s="150"/>
      <c r="D290" s="46">
        <v>0</v>
      </c>
      <c r="E290" s="46">
        <v>0</v>
      </c>
      <c r="F290" s="46">
        <v>0</v>
      </c>
      <c r="G290" s="47">
        <v>0</v>
      </c>
      <c r="H290" s="48">
        <f t="shared" si="12"/>
        <v>0</v>
      </c>
      <c r="I290" s="87">
        <v>0</v>
      </c>
    </row>
    <row r="291" spans="1:9" ht="17.25" customHeight="1" thickBot="1">
      <c r="A291" s="50"/>
      <c r="B291" s="152" t="s">
        <v>82</v>
      </c>
      <c r="C291" s="152"/>
      <c r="D291" s="51">
        <f>SUM(D283:D290)</f>
        <v>0</v>
      </c>
      <c r="E291" s="51">
        <f>SUM(E283:E290)</f>
        <v>0</v>
      </c>
      <c r="F291" s="51">
        <f>SUM(F283:F290)</f>
        <v>0</v>
      </c>
      <c r="G291" s="52"/>
      <c r="H291" s="51">
        <f>SUM(H283:H290)</f>
        <v>0</v>
      </c>
      <c r="I291" s="51">
        <f>SUM(I283:I290)</f>
        <v>0</v>
      </c>
    </row>
    <row r="292" spans="1:8" ht="9" customHeight="1">
      <c r="A292" s="148"/>
      <c r="B292" s="148"/>
      <c r="C292" s="148"/>
      <c r="D292" s="148"/>
      <c r="E292" s="148"/>
      <c r="F292" s="148"/>
      <c r="G292" s="148"/>
      <c r="H292" s="148"/>
    </row>
    <row r="293" spans="1:9" s="44" customFormat="1" ht="21.75" customHeight="1">
      <c r="A293" s="53">
        <v>19</v>
      </c>
      <c r="B293" s="153" t="s">
        <v>269</v>
      </c>
      <c r="C293" s="154"/>
      <c r="D293" s="154"/>
      <c r="E293" s="154"/>
      <c r="F293" s="154"/>
      <c r="G293" s="154"/>
      <c r="H293" s="154"/>
      <c r="I293" s="155"/>
    </row>
    <row r="294" spans="1:9" ht="17.25" customHeight="1">
      <c r="A294" s="45">
        <v>1901</v>
      </c>
      <c r="B294" s="149" t="s">
        <v>270</v>
      </c>
      <c r="C294" s="149"/>
      <c r="D294" s="85">
        <v>0</v>
      </c>
      <c r="E294" s="85">
        <v>0</v>
      </c>
      <c r="F294" s="85">
        <v>0</v>
      </c>
      <c r="G294" s="86">
        <v>0</v>
      </c>
      <c r="H294" s="87">
        <f>(F294-E294)*G294</f>
        <v>0</v>
      </c>
      <c r="I294" s="87">
        <v>0</v>
      </c>
    </row>
    <row r="295" spans="1:9" ht="17.25" customHeight="1">
      <c r="A295" s="45">
        <v>1902</v>
      </c>
      <c r="B295" s="150" t="s">
        <v>271</v>
      </c>
      <c r="C295" s="150"/>
      <c r="D295" s="46">
        <v>0</v>
      </c>
      <c r="E295" s="46">
        <v>0</v>
      </c>
      <c r="F295" s="46">
        <v>0</v>
      </c>
      <c r="G295" s="47">
        <v>0</v>
      </c>
      <c r="H295" s="48">
        <f>(F295-E295)*G295</f>
        <v>0</v>
      </c>
      <c r="I295" s="87">
        <v>0</v>
      </c>
    </row>
    <row r="296" spans="1:9" ht="17.25" customHeight="1">
      <c r="A296" s="45">
        <v>1903</v>
      </c>
      <c r="B296" s="150" t="s">
        <v>272</v>
      </c>
      <c r="C296" s="150"/>
      <c r="D296" s="46">
        <v>0</v>
      </c>
      <c r="E296" s="46">
        <v>0</v>
      </c>
      <c r="F296" s="46">
        <v>0</v>
      </c>
      <c r="G296" s="47">
        <v>0</v>
      </c>
      <c r="H296" s="48">
        <f>(F296-E296)*G296</f>
        <v>0</v>
      </c>
      <c r="I296" s="87">
        <v>0</v>
      </c>
    </row>
    <row r="297" spans="1:9" ht="17.25" customHeight="1">
      <c r="A297" s="45">
        <v>1904</v>
      </c>
      <c r="B297" s="150" t="s">
        <v>273</v>
      </c>
      <c r="C297" s="150"/>
      <c r="D297" s="46">
        <v>0</v>
      </c>
      <c r="E297" s="46">
        <v>0</v>
      </c>
      <c r="F297" s="46">
        <v>0</v>
      </c>
      <c r="G297" s="47">
        <v>0</v>
      </c>
      <c r="H297" s="48">
        <v>0</v>
      </c>
      <c r="I297" s="87">
        <v>0</v>
      </c>
    </row>
    <row r="298" spans="1:9" ht="17.25" customHeight="1">
      <c r="A298" s="45">
        <v>1905</v>
      </c>
      <c r="B298" s="150" t="s">
        <v>274</v>
      </c>
      <c r="C298" s="150"/>
      <c r="D298" s="46">
        <v>0</v>
      </c>
      <c r="E298" s="46">
        <v>0</v>
      </c>
      <c r="F298" s="46">
        <v>0</v>
      </c>
      <c r="G298" s="47">
        <v>0</v>
      </c>
      <c r="H298" s="48">
        <v>0</v>
      </c>
      <c r="I298" s="87">
        <v>0</v>
      </c>
    </row>
    <row r="299" spans="1:9" ht="17.25" customHeight="1">
      <c r="A299" s="45">
        <v>1906</v>
      </c>
      <c r="B299" s="150" t="s">
        <v>81</v>
      </c>
      <c r="C299" s="150"/>
      <c r="D299" s="46">
        <v>0</v>
      </c>
      <c r="E299" s="46">
        <v>0</v>
      </c>
      <c r="F299" s="46">
        <v>0</v>
      </c>
      <c r="G299" s="47">
        <v>0</v>
      </c>
      <c r="H299" s="48">
        <f>(F299-E299)*G299</f>
        <v>0</v>
      </c>
      <c r="I299" s="87">
        <v>0</v>
      </c>
    </row>
    <row r="300" spans="1:9" ht="17.25" customHeight="1" thickBot="1">
      <c r="A300" s="50"/>
      <c r="B300" s="152" t="s">
        <v>82</v>
      </c>
      <c r="C300" s="152"/>
      <c r="D300" s="51">
        <f>SUM(D294:D299)</f>
        <v>0</v>
      </c>
      <c r="E300" s="51">
        <f>SUM(E294:E299)</f>
        <v>0</v>
      </c>
      <c r="F300" s="51">
        <f>SUM(F294:F299)</f>
        <v>0</v>
      </c>
      <c r="G300" s="52"/>
      <c r="H300" s="51">
        <f>SUM(H294:H299)</f>
        <v>0</v>
      </c>
      <c r="I300" s="51">
        <f>SUM(I294:I299)</f>
        <v>0</v>
      </c>
    </row>
    <row r="301" spans="1:8" ht="9" customHeight="1">
      <c r="A301" s="148"/>
      <c r="B301" s="148"/>
      <c r="C301" s="148"/>
      <c r="D301" s="148"/>
      <c r="E301" s="148"/>
      <c r="F301" s="148"/>
      <c r="G301" s="148"/>
      <c r="H301" s="148"/>
    </row>
    <row r="302" spans="1:9" s="44" customFormat="1" ht="21.75" customHeight="1">
      <c r="A302" s="53">
        <v>20</v>
      </c>
      <c r="B302" s="153" t="s">
        <v>275</v>
      </c>
      <c r="C302" s="154"/>
      <c r="D302" s="154"/>
      <c r="E302" s="154"/>
      <c r="F302" s="154"/>
      <c r="G302" s="154"/>
      <c r="H302" s="154"/>
      <c r="I302" s="155"/>
    </row>
    <row r="303" spans="1:9" ht="17.25" customHeight="1">
      <c r="A303" s="45">
        <v>2001</v>
      </c>
      <c r="B303" s="149" t="s">
        <v>276</v>
      </c>
      <c r="C303" s="149"/>
      <c r="D303" s="85">
        <v>0</v>
      </c>
      <c r="E303" s="85">
        <v>0</v>
      </c>
      <c r="F303" s="85">
        <v>0</v>
      </c>
      <c r="G303" s="86">
        <v>0</v>
      </c>
      <c r="H303" s="87">
        <f aca="true" t="shared" si="13" ref="H303:H313">(F303-E303)*G303</f>
        <v>0</v>
      </c>
      <c r="I303" s="87">
        <v>0</v>
      </c>
    </row>
    <row r="304" spans="1:9" ht="17.25" customHeight="1">
      <c r="A304" s="45">
        <v>2002</v>
      </c>
      <c r="B304" s="150" t="s">
        <v>105</v>
      </c>
      <c r="C304" s="150"/>
      <c r="D304" s="46">
        <v>0</v>
      </c>
      <c r="E304" s="46">
        <v>0</v>
      </c>
      <c r="F304" s="46">
        <v>0</v>
      </c>
      <c r="G304" s="47">
        <v>0</v>
      </c>
      <c r="H304" s="48">
        <f t="shared" si="13"/>
        <v>0</v>
      </c>
      <c r="I304" s="87">
        <v>0</v>
      </c>
    </row>
    <row r="305" spans="1:9" ht="17.25" customHeight="1">
      <c r="A305" s="45">
        <v>2003</v>
      </c>
      <c r="B305" s="150" t="s">
        <v>107</v>
      </c>
      <c r="C305" s="150"/>
      <c r="D305" s="46">
        <v>0</v>
      </c>
      <c r="E305" s="46">
        <v>0</v>
      </c>
      <c r="F305" s="46">
        <v>0</v>
      </c>
      <c r="G305" s="47">
        <v>0</v>
      </c>
      <c r="H305" s="48">
        <f t="shared" si="13"/>
        <v>0</v>
      </c>
      <c r="I305" s="87">
        <v>0</v>
      </c>
    </row>
    <row r="306" spans="1:9" ht="17.25" customHeight="1">
      <c r="A306" s="45">
        <v>2004</v>
      </c>
      <c r="B306" s="150" t="s">
        <v>277</v>
      </c>
      <c r="C306" s="150"/>
      <c r="D306" s="46">
        <v>0</v>
      </c>
      <c r="E306" s="46">
        <v>0</v>
      </c>
      <c r="F306" s="46">
        <v>0</v>
      </c>
      <c r="G306" s="47">
        <v>0</v>
      </c>
      <c r="H306" s="48">
        <f t="shared" si="13"/>
        <v>0</v>
      </c>
      <c r="I306" s="87">
        <v>0</v>
      </c>
    </row>
    <row r="307" spans="1:9" ht="17.25" customHeight="1">
      <c r="A307" s="45">
        <v>2005</v>
      </c>
      <c r="B307" s="150" t="s">
        <v>278</v>
      </c>
      <c r="C307" s="150"/>
      <c r="D307" s="46">
        <v>0</v>
      </c>
      <c r="E307" s="46">
        <v>0</v>
      </c>
      <c r="F307" s="46">
        <v>0</v>
      </c>
      <c r="G307" s="47">
        <v>0</v>
      </c>
      <c r="H307" s="48">
        <f t="shared" si="13"/>
        <v>0</v>
      </c>
      <c r="I307" s="87">
        <v>0</v>
      </c>
    </row>
    <row r="308" spans="1:9" ht="17.25" customHeight="1">
      <c r="A308" s="45">
        <v>2006</v>
      </c>
      <c r="B308" s="150" t="s">
        <v>279</v>
      </c>
      <c r="C308" s="150"/>
      <c r="D308" s="46">
        <v>0</v>
      </c>
      <c r="E308" s="46">
        <v>0</v>
      </c>
      <c r="F308" s="46">
        <v>0</v>
      </c>
      <c r="G308" s="47">
        <v>0</v>
      </c>
      <c r="H308" s="48">
        <f t="shared" si="13"/>
        <v>0</v>
      </c>
      <c r="I308" s="87">
        <v>0</v>
      </c>
    </row>
    <row r="309" spans="1:9" ht="17.25" customHeight="1">
      <c r="A309" s="45">
        <v>2007</v>
      </c>
      <c r="B309" s="150" t="s">
        <v>280</v>
      </c>
      <c r="C309" s="150"/>
      <c r="D309" s="46">
        <v>0</v>
      </c>
      <c r="E309" s="46">
        <v>0</v>
      </c>
      <c r="F309" s="46">
        <v>0</v>
      </c>
      <c r="G309" s="47">
        <v>0</v>
      </c>
      <c r="H309" s="48">
        <f t="shared" si="13"/>
        <v>0</v>
      </c>
      <c r="I309" s="87">
        <v>0</v>
      </c>
    </row>
    <row r="310" spans="1:9" ht="17.25" customHeight="1">
      <c r="A310" s="45">
        <v>2008</v>
      </c>
      <c r="B310" s="150" t="s">
        <v>81</v>
      </c>
      <c r="C310" s="150"/>
      <c r="D310" s="46">
        <v>0</v>
      </c>
      <c r="E310" s="46">
        <v>0</v>
      </c>
      <c r="F310" s="46">
        <v>0</v>
      </c>
      <c r="G310" s="47">
        <v>0</v>
      </c>
      <c r="H310" s="48">
        <f t="shared" si="13"/>
        <v>0</v>
      </c>
      <c r="I310" s="87">
        <v>0</v>
      </c>
    </row>
    <row r="311" spans="1:9" ht="17.25" customHeight="1">
      <c r="A311" s="45">
        <v>2009</v>
      </c>
      <c r="B311" s="150" t="s">
        <v>281</v>
      </c>
      <c r="C311" s="150"/>
      <c r="D311" s="46">
        <v>0</v>
      </c>
      <c r="E311" s="46">
        <v>0</v>
      </c>
      <c r="F311" s="46">
        <v>0</v>
      </c>
      <c r="G311" s="47">
        <v>0</v>
      </c>
      <c r="H311" s="48">
        <f t="shared" si="13"/>
        <v>0</v>
      </c>
      <c r="I311" s="87">
        <v>0</v>
      </c>
    </row>
    <row r="312" spans="1:9" ht="17.25" customHeight="1">
      <c r="A312" s="45">
        <v>2010</v>
      </c>
      <c r="B312" s="150" t="s">
        <v>282</v>
      </c>
      <c r="C312" s="150"/>
      <c r="D312" s="46">
        <v>0</v>
      </c>
      <c r="E312" s="46">
        <v>0</v>
      </c>
      <c r="F312" s="46">
        <v>0</v>
      </c>
      <c r="G312" s="47">
        <v>0</v>
      </c>
      <c r="H312" s="48">
        <f t="shared" si="13"/>
        <v>0</v>
      </c>
      <c r="I312" s="87">
        <v>0</v>
      </c>
    </row>
    <row r="313" spans="1:9" ht="17.25" customHeight="1">
      <c r="A313" s="45">
        <v>2011</v>
      </c>
      <c r="B313" s="150" t="s">
        <v>283</v>
      </c>
      <c r="C313" s="150"/>
      <c r="D313" s="46">
        <v>0</v>
      </c>
      <c r="E313" s="46">
        <v>0</v>
      </c>
      <c r="F313" s="46">
        <v>0</v>
      </c>
      <c r="G313" s="47">
        <v>0</v>
      </c>
      <c r="H313" s="48">
        <f t="shared" si="13"/>
        <v>0</v>
      </c>
      <c r="I313" s="87">
        <v>0</v>
      </c>
    </row>
    <row r="314" spans="1:9" ht="17.25" customHeight="1" thickBot="1">
      <c r="A314" s="50"/>
      <c r="B314" s="152" t="s">
        <v>82</v>
      </c>
      <c r="C314" s="152"/>
      <c r="D314" s="51">
        <f>SUM(D303:D313)</f>
        <v>0</v>
      </c>
      <c r="E314" s="51">
        <f>SUM(E303:E313)</f>
        <v>0</v>
      </c>
      <c r="F314" s="51">
        <f>SUM(F303:F313)</f>
        <v>0</v>
      </c>
      <c r="G314" s="52"/>
      <c r="H314" s="51">
        <f>SUM(H303:H313)</f>
        <v>0</v>
      </c>
      <c r="I314" s="51">
        <f>SUM(I303:I313)</f>
        <v>0</v>
      </c>
    </row>
    <row r="315" spans="1:8" ht="9" customHeight="1">
      <c r="A315" s="148"/>
      <c r="B315" s="148"/>
      <c r="C315" s="148"/>
      <c r="D315" s="148"/>
      <c r="E315" s="148"/>
      <c r="F315" s="148"/>
      <c r="G315" s="148"/>
      <c r="H315" s="148"/>
    </row>
    <row r="316" spans="1:9" ht="21.75" customHeight="1" thickBot="1">
      <c r="A316" s="157" t="s">
        <v>284</v>
      </c>
      <c r="B316" s="157"/>
      <c r="C316" s="157"/>
      <c r="D316" s="54">
        <f>D51+D90+D98+D103+D111+D121+D129+D140+D154+D185+D200+D220+D230+D241+D248+D266+D280+D291+D300+D314</f>
        <v>0</v>
      </c>
      <c r="E316" s="54">
        <f>E51+E90+E98+E103+E111+E121+E129+E140+E154+E185+E200+E220+E230+E241+E248+E266+E280+E291+E300+E314</f>
        <v>0</v>
      </c>
      <c r="F316" s="54">
        <f>F51+F90+F98+F103+F111+F121+F129+F140+F154+F185+F200+F220+F230+F241+F248+F266+F280+F291+F300+F314</f>
        <v>0</v>
      </c>
      <c r="G316" s="54"/>
      <c r="H316" s="54">
        <f>H51+H90+H98+H103+H111+H121+H129+H140+H154+H185+H200+H220+H230+H241+H248+H266+H280+H291+H300+H314</f>
        <v>0</v>
      </c>
      <c r="I316" s="54">
        <f>I51+I90+I98+I103+I111+I121+I129+I140+I154+I185+I200+I220+I230+I241+I248+I266+I280+I291+I300+I314</f>
        <v>0</v>
      </c>
    </row>
    <row r="317" spans="1:8" ht="9" customHeight="1">
      <c r="A317" s="148"/>
      <c r="B317" s="148"/>
      <c r="C317" s="148"/>
      <c r="D317" s="148"/>
      <c r="E317" s="148"/>
      <c r="F317" s="148"/>
      <c r="G317" s="148"/>
      <c r="H317" s="148"/>
    </row>
    <row r="318" spans="1:9" ht="17.25" customHeight="1" thickBot="1">
      <c r="A318" s="159" t="s">
        <v>285</v>
      </c>
      <c r="B318" s="159"/>
      <c r="C318" s="159"/>
      <c r="D318" s="55">
        <f>D316-D54-D93-D94</f>
        <v>0</v>
      </c>
      <c r="E318" s="55">
        <f>E316-E54-E93-E94</f>
        <v>0</v>
      </c>
      <c r="F318" s="55">
        <f>F316-F54-F93-F94</f>
        <v>0</v>
      </c>
      <c r="G318" s="55"/>
      <c r="H318" s="55">
        <f>H316-H54-H93-H94</f>
        <v>0</v>
      </c>
      <c r="I318" s="55">
        <f>I316-I54-I93-I94</f>
        <v>0</v>
      </c>
    </row>
    <row r="319" spans="1:8" ht="9" customHeight="1">
      <c r="A319" s="148"/>
      <c r="B319" s="148"/>
      <c r="C319" s="148"/>
      <c r="D319" s="148"/>
      <c r="E319" s="148"/>
      <c r="F319" s="148"/>
      <c r="G319" s="148"/>
      <c r="H319" s="148"/>
    </row>
    <row r="320" spans="1:9" ht="17.25" customHeight="1">
      <c r="A320" s="45">
        <v>2101</v>
      </c>
      <c r="B320" s="150" t="s">
        <v>386</v>
      </c>
      <c r="C320" s="150"/>
      <c r="D320" s="46">
        <v>0</v>
      </c>
      <c r="E320" s="46">
        <v>0</v>
      </c>
      <c r="F320" s="46">
        <v>0</v>
      </c>
      <c r="G320" s="47">
        <v>0</v>
      </c>
      <c r="H320" s="48">
        <f>(F320-E320)*G320</f>
        <v>0</v>
      </c>
      <c r="I320" s="48">
        <v>0</v>
      </c>
    </row>
    <row r="321" spans="1:9" ht="17.25" customHeight="1">
      <c r="A321" s="84">
        <v>2102</v>
      </c>
      <c r="B321" s="156" t="s">
        <v>286</v>
      </c>
      <c r="C321" s="156"/>
      <c r="D321" s="85">
        <v>0</v>
      </c>
      <c r="E321" s="85">
        <v>0</v>
      </c>
      <c r="F321" s="85">
        <v>0</v>
      </c>
      <c r="G321" s="86">
        <v>0</v>
      </c>
      <c r="H321" s="87">
        <f>(F321-E321)*G321</f>
        <v>0</v>
      </c>
      <c r="I321" s="87">
        <v>0</v>
      </c>
    </row>
    <row r="322" spans="1:9" ht="17.25" customHeight="1">
      <c r="A322" s="45">
        <v>2103</v>
      </c>
      <c r="B322" s="145" t="s">
        <v>387</v>
      </c>
      <c r="C322" s="145"/>
      <c r="D322" s="46">
        <v>0</v>
      </c>
      <c r="E322" s="46">
        <v>0</v>
      </c>
      <c r="F322" s="46">
        <v>0</v>
      </c>
      <c r="G322" s="47">
        <v>0</v>
      </c>
      <c r="H322" s="48">
        <f>(F322-E322)*G322</f>
        <v>0</v>
      </c>
      <c r="I322" s="48">
        <v>0</v>
      </c>
    </row>
    <row r="323" spans="1:9" ht="17.25" customHeight="1" thickBot="1">
      <c r="A323" s="132">
        <v>2104</v>
      </c>
      <c r="B323" s="159" t="s">
        <v>287</v>
      </c>
      <c r="C323" s="159"/>
      <c r="D323" s="56">
        <v>0</v>
      </c>
      <c r="E323" s="56">
        <v>0</v>
      </c>
      <c r="F323" s="56">
        <v>0</v>
      </c>
      <c r="G323" s="57">
        <v>0</v>
      </c>
      <c r="H323" s="55">
        <f>(F323-E323)*G323</f>
        <v>0</v>
      </c>
      <c r="I323" s="55">
        <v>0</v>
      </c>
    </row>
    <row r="324" spans="1:8" ht="9" customHeight="1" thickBot="1">
      <c r="A324" s="148"/>
      <c r="B324" s="148"/>
      <c r="C324" s="148"/>
      <c r="D324" s="148"/>
      <c r="E324" s="148"/>
      <c r="F324" s="148"/>
      <c r="G324" s="148"/>
      <c r="H324" s="148"/>
    </row>
    <row r="325" spans="1:9" s="44" customFormat="1" ht="21.75" customHeight="1" thickBot="1">
      <c r="A325" s="158" t="s">
        <v>82</v>
      </c>
      <c r="B325" s="158"/>
      <c r="C325" s="158"/>
      <c r="D325" s="58">
        <f>SUM(D316+D321+D322+D323+D320)</f>
        <v>0</v>
      </c>
      <c r="E325" s="58">
        <f>SUM(E316+E321+E322+E323+E320)</f>
        <v>0</v>
      </c>
      <c r="F325" s="58">
        <f>SUM(F316+F321+F322+F323+F320)</f>
        <v>0</v>
      </c>
      <c r="G325" s="58"/>
      <c r="H325" s="58">
        <f>SUM(H316+H321+H322+H323+H320)</f>
        <v>0</v>
      </c>
      <c r="I325" s="58">
        <f>SUM(I316+I321+I322+I323+I320)</f>
        <v>0</v>
      </c>
    </row>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2.75" customHeight="1"/>
  </sheetData>
  <sheetProtection password="BA97" sheet="1"/>
  <protectedRanges>
    <protectedRange sqref="C3:D4 E7:E10" name="Oblast1"/>
    <protectedRange sqref="D38:G50 I38:I50 D54:G89 I54:I89 D93:G97 I93:I97 D101:G102 I101:I102 D106:G110 I106:I110 D114:G120 I114:I120 D124:G128 I124:I128 D132:G139 I132:I139 D143:G153 I143:I153 D157:G184 I157:I184" name="Oblast2"/>
    <protectedRange sqref="D188:G199 I188:I199 D203:G219 I203:I219 D223:G229 I223:I229 D233:G240 I233:I240 D244:G247 I244:I247 D251:G265 I251:I265 D269:G279 I269:I279 D283:G290 I283:I290 D294:G299 I294:I299 D303:G312 G312 D313:G313 I303:I313 D321:G323 I321:I323" name="Oblast3"/>
  </protectedRanges>
  <mergeCells count="320">
    <mergeCell ref="B113:I113"/>
    <mergeCell ref="B105:I105"/>
    <mergeCell ref="B100:I100"/>
    <mergeCell ref="B92:I92"/>
    <mergeCell ref="I32:I35"/>
    <mergeCell ref="C29:I29"/>
    <mergeCell ref="B108:C108"/>
    <mergeCell ref="B109:C109"/>
    <mergeCell ref="B110:C110"/>
    <mergeCell ref="B111:C111"/>
    <mergeCell ref="C17:I17"/>
    <mergeCell ref="C18:I18"/>
    <mergeCell ref="C20:I20"/>
    <mergeCell ref="C22:I22"/>
    <mergeCell ref="C27:I27"/>
    <mergeCell ref="B53:I53"/>
    <mergeCell ref="B37:I37"/>
    <mergeCell ref="B48:C48"/>
    <mergeCell ref="B49:C49"/>
    <mergeCell ref="B50:C50"/>
    <mergeCell ref="A324:H324"/>
    <mergeCell ref="A325:C325"/>
    <mergeCell ref="A318:C318"/>
    <mergeCell ref="A319:H319"/>
    <mergeCell ref="B320:C320"/>
    <mergeCell ref="B321:C321"/>
    <mergeCell ref="B322:C322"/>
    <mergeCell ref="B323:C323"/>
    <mergeCell ref="B312:C312"/>
    <mergeCell ref="B313:C313"/>
    <mergeCell ref="B314:C314"/>
    <mergeCell ref="A315:H315"/>
    <mergeCell ref="A316:C316"/>
    <mergeCell ref="A317:H317"/>
    <mergeCell ref="B306:C306"/>
    <mergeCell ref="B307:C307"/>
    <mergeCell ref="B308:C308"/>
    <mergeCell ref="B309:C309"/>
    <mergeCell ref="B310:C310"/>
    <mergeCell ref="B311:C311"/>
    <mergeCell ref="B300:C300"/>
    <mergeCell ref="A301:H301"/>
    <mergeCell ref="B303:C303"/>
    <mergeCell ref="B304:C304"/>
    <mergeCell ref="B305:C305"/>
    <mergeCell ref="B302:I302"/>
    <mergeCell ref="B294:C294"/>
    <mergeCell ref="B295:C295"/>
    <mergeCell ref="B296:C296"/>
    <mergeCell ref="B297:C297"/>
    <mergeCell ref="B298:C298"/>
    <mergeCell ref="B299:C299"/>
    <mergeCell ref="B288:C288"/>
    <mergeCell ref="B289:C289"/>
    <mergeCell ref="B290:C290"/>
    <mergeCell ref="B291:C291"/>
    <mergeCell ref="A292:H292"/>
    <mergeCell ref="B293:I293"/>
    <mergeCell ref="B283:C283"/>
    <mergeCell ref="B284:C284"/>
    <mergeCell ref="B285:C285"/>
    <mergeCell ref="B286:C286"/>
    <mergeCell ref="B287:C287"/>
    <mergeCell ref="B282:I282"/>
    <mergeCell ref="B276:C276"/>
    <mergeCell ref="B277:C277"/>
    <mergeCell ref="B278:C278"/>
    <mergeCell ref="B279:C279"/>
    <mergeCell ref="B280:C280"/>
    <mergeCell ref="A281:H281"/>
    <mergeCell ref="B270:C270"/>
    <mergeCell ref="B271:C271"/>
    <mergeCell ref="B272:C272"/>
    <mergeCell ref="B273:C273"/>
    <mergeCell ref="B274:C274"/>
    <mergeCell ref="B275:C275"/>
    <mergeCell ref="B264:C264"/>
    <mergeCell ref="B265:C265"/>
    <mergeCell ref="B266:C266"/>
    <mergeCell ref="A267:H267"/>
    <mergeCell ref="B269:C269"/>
    <mergeCell ref="B268:I268"/>
    <mergeCell ref="B258:C258"/>
    <mergeCell ref="B259:C259"/>
    <mergeCell ref="B260:C260"/>
    <mergeCell ref="B261:C261"/>
    <mergeCell ref="B262:C262"/>
    <mergeCell ref="B263:C263"/>
    <mergeCell ref="B252:C252"/>
    <mergeCell ref="B253:C253"/>
    <mergeCell ref="B254:C254"/>
    <mergeCell ref="B255:C255"/>
    <mergeCell ref="B256:C256"/>
    <mergeCell ref="B257:C257"/>
    <mergeCell ref="B246:C246"/>
    <mergeCell ref="B247:C247"/>
    <mergeCell ref="B248:C248"/>
    <mergeCell ref="A249:H249"/>
    <mergeCell ref="B251:C251"/>
    <mergeCell ref="B250:I250"/>
    <mergeCell ref="B240:C240"/>
    <mergeCell ref="B241:C241"/>
    <mergeCell ref="A242:H242"/>
    <mergeCell ref="B244:C244"/>
    <mergeCell ref="B245:C245"/>
    <mergeCell ref="B243:I243"/>
    <mergeCell ref="B234:C234"/>
    <mergeCell ref="B235:C235"/>
    <mergeCell ref="B236:C236"/>
    <mergeCell ref="B237:C237"/>
    <mergeCell ref="B238:C238"/>
    <mergeCell ref="B239:C239"/>
    <mergeCell ref="B228:C228"/>
    <mergeCell ref="B229:C229"/>
    <mergeCell ref="B230:C230"/>
    <mergeCell ref="A231:H231"/>
    <mergeCell ref="B233:C233"/>
    <mergeCell ref="B232:I232"/>
    <mergeCell ref="B223:C223"/>
    <mergeCell ref="B224:C224"/>
    <mergeCell ref="B225:C225"/>
    <mergeCell ref="B226:C226"/>
    <mergeCell ref="B227:C227"/>
    <mergeCell ref="B222:I222"/>
    <mergeCell ref="B216:C216"/>
    <mergeCell ref="B217:C217"/>
    <mergeCell ref="B218:C218"/>
    <mergeCell ref="B219:C219"/>
    <mergeCell ref="B220:C220"/>
    <mergeCell ref="A221:H221"/>
    <mergeCell ref="B210:C210"/>
    <mergeCell ref="B211:C211"/>
    <mergeCell ref="B212:C212"/>
    <mergeCell ref="B213:C213"/>
    <mergeCell ref="B214:C214"/>
    <mergeCell ref="B215:C215"/>
    <mergeCell ref="B204:C204"/>
    <mergeCell ref="B205:C205"/>
    <mergeCell ref="B206:C206"/>
    <mergeCell ref="B207:C207"/>
    <mergeCell ref="B208:C208"/>
    <mergeCell ref="B209:C209"/>
    <mergeCell ref="B198:C198"/>
    <mergeCell ref="B199:C199"/>
    <mergeCell ref="B200:C200"/>
    <mergeCell ref="A201:H201"/>
    <mergeCell ref="B203:C203"/>
    <mergeCell ref="B202:I202"/>
    <mergeCell ref="B192:C192"/>
    <mergeCell ref="B193:C193"/>
    <mergeCell ref="B194:C194"/>
    <mergeCell ref="B195:C195"/>
    <mergeCell ref="B196:C196"/>
    <mergeCell ref="B197:C197"/>
    <mergeCell ref="A186:H186"/>
    <mergeCell ref="B188:C188"/>
    <mergeCell ref="B189:C189"/>
    <mergeCell ref="B190:C190"/>
    <mergeCell ref="B191:C191"/>
    <mergeCell ref="B187:I187"/>
    <mergeCell ref="B180:C180"/>
    <mergeCell ref="B181:C181"/>
    <mergeCell ref="B182:C182"/>
    <mergeCell ref="B183:C183"/>
    <mergeCell ref="B184:C184"/>
    <mergeCell ref="B185:C185"/>
    <mergeCell ref="B174:C174"/>
    <mergeCell ref="B175:C175"/>
    <mergeCell ref="B176:C176"/>
    <mergeCell ref="B177:C177"/>
    <mergeCell ref="B178:C178"/>
    <mergeCell ref="B179:C179"/>
    <mergeCell ref="B168:C168"/>
    <mergeCell ref="B169:C169"/>
    <mergeCell ref="B170:C170"/>
    <mergeCell ref="B171:C171"/>
    <mergeCell ref="B172:C172"/>
    <mergeCell ref="B173:C173"/>
    <mergeCell ref="B162:C162"/>
    <mergeCell ref="B163:C163"/>
    <mergeCell ref="B164:C164"/>
    <mergeCell ref="B165:C165"/>
    <mergeCell ref="B166:C166"/>
    <mergeCell ref="B167:C167"/>
    <mergeCell ref="B157:C157"/>
    <mergeCell ref="B158:C158"/>
    <mergeCell ref="B159:C159"/>
    <mergeCell ref="B160:C160"/>
    <mergeCell ref="B161:C161"/>
    <mergeCell ref="B156:I156"/>
    <mergeCell ref="B150:C150"/>
    <mergeCell ref="B151:C151"/>
    <mergeCell ref="B152:C152"/>
    <mergeCell ref="B153:C153"/>
    <mergeCell ref="B154:C154"/>
    <mergeCell ref="A155:H155"/>
    <mergeCell ref="B144:C144"/>
    <mergeCell ref="B145:C145"/>
    <mergeCell ref="B146:C146"/>
    <mergeCell ref="B147:C147"/>
    <mergeCell ref="B148:C148"/>
    <mergeCell ref="B149:C149"/>
    <mergeCell ref="B138:C138"/>
    <mergeCell ref="B139:C139"/>
    <mergeCell ref="B140:C140"/>
    <mergeCell ref="A141:H141"/>
    <mergeCell ref="B143:C143"/>
    <mergeCell ref="B142:I142"/>
    <mergeCell ref="B132:C132"/>
    <mergeCell ref="B133:C133"/>
    <mergeCell ref="B134:C134"/>
    <mergeCell ref="B135:C135"/>
    <mergeCell ref="B136:C136"/>
    <mergeCell ref="B137:C137"/>
    <mergeCell ref="B126:C126"/>
    <mergeCell ref="B127:C127"/>
    <mergeCell ref="B128:C128"/>
    <mergeCell ref="B129:C129"/>
    <mergeCell ref="A130:H130"/>
    <mergeCell ref="B131:I131"/>
    <mergeCell ref="B120:C120"/>
    <mergeCell ref="B121:C121"/>
    <mergeCell ref="A122:H122"/>
    <mergeCell ref="B124:C124"/>
    <mergeCell ref="B125:C125"/>
    <mergeCell ref="B123:I123"/>
    <mergeCell ref="B114:C114"/>
    <mergeCell ref="B115:C115"/>
    <mergeCell ref="B116:C116"/>
    <mergeCell ref="B117:C117"/>
    <mergeCell ref="B118:C118"/>
    <mergeCell ref="B119:C119"/>
    <mergeCell ref="A112:H112"/>
    <mergeCell ref="B102:C102"/>
    <mergeCell ref="B103:C103"/>
    <mergeCell ref="A104:H104"/>
    <mergeCell ref="B106:C106"/>
    <mergeCell ref="B107:C107"/>
    <mergeCell ref="B96:C96"/>
    <mergeCell ref="B97:C97"/>
    <mergeCell ref="B98:C98"/>
    <mergeCell ref="A99:H99"/>
    <mergeCell ref="B101:C101"/>
    <mergeCell ref="B90:C90"/>
    <mergeCell ref="A91:H91"/>
    <mergeCell ref="B93:C93"/>
    <mergeCell ref="B94:C94"/>
    <mergeCell ref="B95:C95"/>
    <mergeCell ref="B84:C84"/>
    <mergeCell ref="B85:C85"/>
    <mergeCell ref="B86:C86"/>
    <mergeCell ref="B87:C87"/>
    <mergeCell ref="B88:C88"/>
    <mergeCell ref="B89:C89"/>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51:C51"/>
    <mergeCell ref="A52:H52"/>
    <mergeCell ref="B42:C42"/>
    <mergeCell ref="B43:C43"/>
    <mergeCell ref="B44:C44"/>
    <mergeCell ref="B45:C45"/>
    <mergeCell ref="B46:C46"/>
    <mergeCell ref="B47:C47"/>
    <mergeCell ref="A36:H36"/>
    <mergeCell ref="B38:C38"/>
    <mergeCell ref="B39:C39"/>
    <mergeCell ref="B40:C40"/>
    <mergeCell ref="B41:C41"/>
    <mergeCell ref="A31:C35"/>
    <mergeCell ref="D32:D35"/>
    <mergeCell ref="E32:E35"/>
    <mergeCell ref="F32:F35"/>
    <mergeCell ref="G32:G35"/>
    <mergeCell ref="H32:H35"/>
    <mergeCell ref="C25:I25"/>
    <mergeCell ref="A7:B10"/>
    <mergeCell ref="C7:D7"/>
    <mergeCell ref="C8:D8"/>
    <mergeCell ref="C10:D10"/>
    <mergeCell ref="A11:E11"/>
    <mergeCell ref="C23:I23"/>
    <mergeCell ref="C24:I24"/>
    <mergeCell ref="C14:I14"/>
    <mergeCell ref="C16:I16"/>
    <mergeCell ref="A1:G1"/>
    <mergeCell ref="A3:B3"/>
    <mergeCell ref="C3:D3"/>
    <mergeCell ref="A4:B4"/>
    <mergeCell ref="C4:D4"/>
    <mergeCell ref="A6:E6"/>
    <mergeCell ref="C9:D9"/>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67"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71"/>
  <sheetViews>
    <sheetView zoomScalePageLayoutView="0" workbookViewId="0" topLeftCell="A1">
      <selection activeCell="A1" sqref="A1:E1"/>
    </sheetView>
  </sheetViews>
  <sheetFormatPr defaultColWidth="9.140625" defaultRowHeight="12.75"/>
  <cols>
    <col min="1" max="1" width="7.7109375" style="89" customWidth="1"/>
    <col min="2" max="2" width="77.140625" style="89" customWidth="1"/>
    <col min="3" max="4" width="20.421875" style="89" customWidth="1"/>
    <col min="5" max="5" width="53.28125" style="89" customWidth="1"/>
    <col min="6" max="16384" width="9.140625" style="89" customWidth="1"/>
  </cols>
  <sheetData>
    <row r="1" spans="1:6" ht="30" customHeight="1">
      <c r="A1" s="166" t="s">
        <v>288</v>
      </c>
      <c r="B1" s="166"/>
      <c r="C1" s="166"/>
      <c r="D1" s="166"/>
      <c r="E1" s="166"/>
      <c r="F1" s="60"/>
    </row>
    <row r="2" spans="1:6" ht="30" customHeight="1">
      <c r="A2" s="60"/>
      <c r="B2" s="60"/>
      <c r="C2" s="60"/>
      <c r="D2" s="60"/>
      <c r="E2" s="60"/>
      <c r="F2" s="60"/>
    </row>
    <row r="3" spans="1:6" ht="54.75" customHeight="1">
      <c r="A3" s="134" t="s">
        <v>392</v>
      </c>
      <c r="B3" s="134"/>
      <c r="C3" s="134"/>
      <c r="D3" s="60"/>
      <c r="E3" s="60"/>
      <c r="F3" s="60"/>
    </row>
    <row r="4" spans="1:6" ht="17.25" customHeight="1">
      <c r="A4" s="60"/>
      <c r="B4" s="60"/>
      <c r="C4" s="60"/>
      <c r="D4" s="60"/>
      <c r="E4" s="60"/>
      <c r="F4" s="60"/>
    </row>
    <row r="5" spans="1:5" ht="27.75" customHeight="1">
      <c r="A5" s="134" t="s">
        <v>289</v>
      </c>
      <c r="B5" s="134"/>
      <c r="C5" s="134"/>
      <c r="D5" s="90"/>
      <c r="E5" s="90"/>
    </row>
    <row r="6" spans="1:6" ht="38.25" customHeight="1">
      <c r="A6" s="167" t="s">
        <v>385</v>
      </c>
      <c r="B6" s="167"/>
      <c r="C6" s="167"/>
      <c r="D6" s="90"/>
      <c r="E6" s="168"/>
      <c r="F6" s="168"/>
    </row>
    <row r="7" spans="1:6" ht="41.25" customHeight="1">
      <c r="A7" s="167" t="s">
        <v>290</v>
      </c>
      <c r="B7" s="167"/>
      <c r="C7" s="167"/>
      <c r="D7" s="90"/>
      <c r="E7" s="91"/>
      <c r="F7" s="91"/>
    </row>
    <row r="8" spans="1:6" ht="41.25" customHeight="1">
      <c r="A8" s="167" t="s">
        <v>400</v>
      </c>
      <c r="B8" s="167"/>
      <c r="C8" s="167"/>
      <c r="D8" s="90"/>
      <c r="E8" s="91"/>
      <c r="F8" s="91"/>
    </row>
    <row r="9" spans="1:6" ht="17.25" customHeight="1">
      <c r="A9" s="92"/>
      <c r="B9" s="92"/>
      <c r="C9" s="91"/>
      <c r="D9" s="90"/>
      <c r="E9" s="91"/>
      <c r="F9" s="91"/>
    </row>
    <row r="10" spans="1:6" s="93" customFormat="1" ht="17.25" customHeight="1">
      <c r="A10" s="175" t="s">
        <v>6</v>
      </c>
      <c r="B10" s="175"/>
      <c r="C10" s="164" t="str">
        <f>IF('[1]Úvodní list'!C9="vyplní příjemce podpory kinematografie"," ",'[1]Úvodní list'!C9)</f>
        <v> </v>
      </c>
      <c r="D10" s="164"/>
      <c r="E10" s="164"/>
      <c r="F10" s="91"/>
    </row>
    <row r="11" spans="1:5" s="93" customFormat="1" ht="17.25" customHeight="1">
      <c r="A11" s="175" t="s">
        <v>5</v>
      </c>
      <c r="B11" s="175"/>
      <c r="C11" s="164" t="str">
        <f>IF('[1]Úvodní list'!C8="vyplní příjemce podpory kinematografie"," ",'[1]Úvodní list'!C8)</f>
        <v> </v>
      </c>
      <c r="D11" s="164"/>
      <c r="E11" s="164"/>
    </row>
    <row r="12" spans="1:5" s="93" customFormat="1" ht="17.25" customHeight="1">
      <c r="A12" s="175" t="s">
        <v>3</v>
      </c>
      <c r="B12" s="175"/>
      <c r="C12" s="164" t="str">
        <f>IF('[1]Úvodní list'!C7="vyplní příjemce podpory kinematografie"," ",'[1]Úvodní list'!C7)</f>
        <v> </v>
      </c>
      <c r="D12" s="164"/>
      <c r="E12" s="164"/>
    </row>
    <row r="13" spans="1:5" ht="27.75" customHeight="1">
      <c r="A13" s="94"/>
      <c r="B13" s="90"/>
      <c r="C13" s="90"/>
      <c r="D13" s="90"/>
      <c r="E13" s="90"/>
    </row>
    <row r="14" spans="1:5" ht="56.25" customHeight="1" thickBot="1">
      <c r="A14" s="165" t="s">
        <v>291</v>
      </c>
      <c r="B14" s="165"/>
      <c r="C14" s="95" t="s">
        <v>292</v>
      </c>
      <c r="D14" s="96" t="s">
        <v>293</v>
      </c>
      <c r="E14" s="97" t="s">
        <v>294</v>
      </c>
    </row>
    <row r="15" spans="1:5" ht="9" customHeight="1">
      <c r="A15" s="98"/>
      <c r="B15" s="99"/>
      <c r="C15" s="99"/>
      <c r="D15" s="100"/>
      <c r="E15" s="101"/>
    </row>
    <row r="16" spans="1:5" ht="21.75" customHeight="1">
      <c r="A16" s="61" t="s">
        <v>295</v>
      </c>
      <c r="B16" s="170" t="s">
        <v>296</v>
      </c>
      <c r="C16" s="170"/>
      <c r="D16" s="170"/>
      <c r="E16" s="170"/>
    </row>
    <row r="17" spans="1:5" ht="17.25" customHeight="1">
      <c r="A17" s="102" t="s">
        <v>297</v>
      </c>
      <c r="B17" s="103" t="s">
        <v>298</v>
      </c>
      <c r="C17" s="104">
        <v>0</v>
      </c>
      <c r="D17" s="105" t="str">
        <f aca="true" t="shared" si="0" ref="D17:D22">IF(C$66=0,"0%",C17/C$67)</f>
        <v>0%</v>
      </c>
      <c r="E17" s="106"/>
    </row>
    <row r="18" spans="1:5" ht="17.25" customHeight="1">
      <c r="A18" s="102" t="s">
        <v>299</v>
      </c>
      <c r="B18" s="103" t="s">
        <v>300</v>
      </c>
      <c r="C18" s="104">
        <v>0</v>
      </c>
      <c r="D18" s="105" t="str">
        <f t="shared" si="0"/>
        <v>0%</v>
      </c>
      <c r="E18" s="107"/>
    </row>
    <row r="19" spans="1:5" ht="17.25" customHeight="1">
      <c r="A19" s="102" t="s">
        <v>301</v>
      </c>
      <c r="B19" s="103" t="s">
        <v>302</v>
      </c>
      <c r="C19" s="104">
        <v>0</v>
      </c>
      <c r="D19" s="105" t="str">
        <f t="shared" si="0"/>
        <v>0%</v>
      </c>
      <c r="E19" s="107"/>
    </row>
    <row r="20" spans="1:5" ht="17.25" customHeight="1">
      <c r="A20" s="102" t="s">
        <v>303</v>
      </c>
      <c r="B20" s="103" t="s">
        <v>304</v>
      </c>
      <c r="C20" s="104">
        <v>0</v>
      </c>
      <c r="D20" s="105" t="str">
        <f t="shared" si="0"/>
        <v>0%</v>
      </c>
      <c r="E20" s="107"/>
    </row>
    <row r="21" spans="1:5" ht="17.25" customHeight="1">
      <c r="A21" s="102" t="s">
        <v>305</v>
      </c>
      <c r="B21" s="103" t="s">
        <v>306</v>
      </c>
      <c r="C21" s="104">
        <v>0</v>
      </c>
      <c r="D21" s="105" t="str">
        <f t="shared" si="0"/>
        <v>0%</v>
      </c>
      <c r="E21" s="107"/>
    </row>
    <row r="22" spans="1:5" ht="17.25" customHeight="1" thickBot="1">
      <c r="A22" s="108"/>
      <c r="B22" s="109" t="s">
        <v>82</v>
      </c>
      <c r="C22" s="110">
        <f>SUM(C17:C21)</f>
        <v>0</v>
      </c>
      <c r="D22" s="111" t="str">
        <f t="shared" si="0"/>
        <v>0%</v>
      </c>
      <c r="E22" s="112"/>
    </row>
    <row r="23" spans="1:5" ht="9" customHeight="1">
      <c r="A23" s="113"/>
      <c r="B23" s="94"/>
      <c r="C23" s="114"/>
      <c r="D23" s="115"/>
      <c r="E23" s="116"/>
    </row>
    <row r="24" spans="1:5" s="117" customFormat="1" ht="21.75" customHeight="1">
      <c r="A24" s="61" t="s">
        <v>307</v>
      </c>
      <c r="B24" s="170" t="s">
        <v>308</v>
      </c>
      <c r="C24" s="170"/>
      <c r="D24" s="170"/>
      <c r="E24" s="170"/>
    </row>
    <row r="25" spans="1:5" ht="17.25" customHeight="1">
      <c r="A25" s="102" t="s">
        <v>309</v>
      </c>
      <c r="B25" s="103" t="s">
        <v>310</v>
      </c>
      <c r="C25" s="104">
        <v>0</v>
      </c>
      <c r="D25" s="105" t="str">
        <f>IF(C$66=0,"0%",C25/C$67)</f>
        <v>0%</v>
      </c>
      <c r="E25" s="107"/>
    </row>
    <row r="26" spans="1:5" ht="17.25" customHeight="1">
      <c r="A26" s="102" t="s">
        <v>311</v>
      </c>
      <c r="B26" s="103" t="s">
        <v>312</v>
      </c>
      <c r="C26" s="104">
        <v>0</v>
      </c>
      <c r="D26" s="105" t="str">
        <f>IF(C$66=0,"0%",C26/C$67)</f>
        <v>0%</v>
      </c>
      <c r="E26" s="107"/>
    </row>
    <row r="27" spans="1:5" ht="17.25" customHeight="1">
      <c r="A27" s="102" t="s">
        <v>313</v>
      </c>
      <c r="B27" s="103" t="s">
        <v>306</v>
      </c>
      <c r="C27" s="104">
        <v>0</v>
      </c>
      <c r="D27" s="105" t="str">
        <f>IF(C$66=0,"0%",C27/C$67)</f>
        <v>0%</v>
      </c>
      <c r="E27" s="107"/>
    </row>
    <row r="28" spans="1:5" ht="17.25" customHeight="1" thickBot="1">
      <c r="A28" s="108"/>
      <c r="B28" s="109" t="s">
        <v>82</v>
      </c>
      <c r="C28" s="110">
        <f>SUM(C25:C27)</f>
        <v>0</v>
      </c>
      <c r="D28" s="111" t="str">
        <f>IF(C$66=0,"0%",C28/C$67)</f>
        <v>0%</v>
      </c>
      <c r="E28" s="112"/>
    </row>
    <row r="29" spans="1:5" ht="9" customHeight="1">
      <c r="A29" s="113"/>
      <c r="B29" s="94"/>
      <c r="C29" s="114"/>
      <c r="D29" s="115"/>
      <c r="E29" s="116"/>
    </row>
    <row r="30" spans="1:5" ht="21.75" customHeight="1">
      <c r="A30" s="61" t="s">
        <v>314</v>
      </c>
      <c r="B30" s="170" t="s">
        <v>315</v>
      </c>
      <c r="C30" s="170"/>
      <c r="D30" s="170"/>
      <c r="E30" s="170"/>
    </row>
    <row r="31" spans="1:5" ht="17.25" customHeight="1">
      <c r="A31" s="102" t="s">
        <v>316</v>
      </c>
      <c r="B31" s="103" t="s">
        <v>317</v>
      </c>
      <c r="C31" s="104">
        <v>0</v>
      </c>
      <c r="D31" s="105" t="str">
        <f>IF(C$66=0,"0%",C31/C$67)</f>
        <v>0%</v>
      </c>
      <c r="E31" s="107"/>
    </row>
    <row r="32" spans="1:5" ht="17.25" customHeight="1">
      <c r="A32" s="102" t="s">
        <v>318</v>
      </c>
      <c r="B32" s="103" t="s">
        <v>319</v>
      </c>
      <c r="C32" s="104">
        <v>0</v>
      </c>
      <c r="D32" s="105" t="str">
        <f>IF(C$66=0,"0%",C32/C$67)</f>
        <v>0%</v>
      </c>
      <c r="E32" s="107"/>
    </row>
    <row r="33" spans="1:5" ht="17.25" customHeight="1">
      <c r="A33" s="102" t="s">
        <v>320</v>
      </c>
      <c r="B33" s="103" t="s">
        <v>321</v>
      </c>
      <c r="C33" s="104">
        <v>0</v>
      </c>
      <c r="D33" s="105" t="str">
        <f>IF(C$66=0,"0%",C33/C$67)</f>
        <v>0%</v>
      </c>
      <c r="E33" s="107"/>
    </row>
    <row r="34" spans="1:5" ht="17.25" customHeight="1">
      <c r="A34" s="102" t="s">
        <v>322</v>
      </c>
      <c r="B34" s="118" t="s">
        <v>323</v>
      </c>
      <c r="C34" s="104">
        <v>0</v>
      </c>
      <c r="D34" s="105" t="str">
        <f>IF(C$66=0,"0%",C34/C$67)</f>
        <v>0%</v>
      </c>
      <c r="E34" s="107"/>
    </row>
    <row r="35" spans="1:5" ht="17.25" customHeight="1" thickBot="1">
      <c r="A35" s="108"/>
      <c r="B35" s="109" t="s">
        <v>82</v>
      </c>
      <c r="C35" s="110">
        <f>SUM(C31:C34)</f>
        <v>0</v>
      </c>
      <c r="D35" s="111" t="str">
        <f>IF(C$66=0,"0%",C35/C$67)</f>
        <v>0%</v>
      </c>
      <c r="E35" s="112"/>
    </row>
    <row r="36" spans="1:5" ht="9" customHeight="1">
      <c r="A36" s="113"/>
      <c r="B36" s="94"/>
      <c r="C36" s="114"/>
      <c r="D36" s="115"/>
      <c r="E36" s="116"/>
    </row>
    <row r="37" spans="1:5" ht="21.75" customHeight="1">
      <c r="A37" s="61" t="s">
        <v>324</v>
      </c>
      <c r="B37" s="170" t="s">
        <v>325</v>
      </c>
      <c r="C37" s="170"/>
      <c r="D37" s="170"/>
      <c r="E37" s="170"/>
    </row>
    <row r="38" spans="1:5" ht="17.25" customHeight="1">
      <c r="A38" s="102" t="s">
        <v>326</v>
      </c>
      <c r="B38" s="103" t="s">
        <v>327</v>
      </c>
      <c r="C38" s="104">
        <v>0</v>
      </c>
      <c r="D38" s="105" t="str">
        <f>IF(C$66=0,"0%",C38/C$67)</f>
        <v>0%</v>
      </c>
      <c r="E38" s="107"/>
    </row>
    <row r="39" spans="1:5" ht="17.25" customHeight="1">
      <c r="A39" s="102" t="s">
        <v>328</v>
      </c>
      <c r="B39" s="103" t="s">
        <v>329</v>
      </c>
      <c r="C39" s="104">
        <v>0</v>
      </c>
      <c r="D39" s="105" t="str">
        <f>IF(C$66=0,"0%",C39/C$67)</f>
        <v>0%</v>
      </c>
      <c r="E39" s="107"/>
    </row>
    <row r="40" spans="1:5" ht="17.25" customHeight="1" thickBot="1">
      <c r="A40" s="108"/>
      <c r="B40" s="109" t="s">
        <v>82</v>
      </c>
      <c r="C40" s="110">
        <f>SUM(C38:C39)</f>
        <v>0</v>
      </c>
      <c r="D40" s="111" t="str">
        <f>IF(C$66=0,"0%",C40/C$67)</f>
        <v>0%</v>
      </c>
      <c r="E40" s="112"/>
    </row>
    <row r="41" spans="1:5" ht="9" customHeight="1">
      <c r="A41" s="113"/>
      <c r="B41" s="94"/>
      <c r="C41" s="114"/>
      <c r="D41" s="115"/>
      <c r="E41" s="116"/>
    </row>
    <row r="42" spans="1:5" ht="21.75" customHeight="1">
      <c r="A42" s="61" t="s">
        <v>330</v>
      </c>
      <c r="B42" s="169" t="s">
        <v>331</v>
      </c>
      <c r="C42" s="169"/>
      <c r="D42" s="169"/>
      <c r="E42" s="169"/>
    </row>
    <row r="43" spans="1:5" ht="17.25" customHeight="1">
      <c r="A43" s="102" t="s">
        <v>332</v>
      </c>
      <c r="B43" s="103" t="s">
        <v>333</v>
      </c>
      <c r="C43" s="104">
        <v>0</v>
      </c>
      <c r="D43" s="105" t="str">
        <f>IF(C$66=0,"0%",C43/C$67)</f>
        <v>0%</v>
      </c>
      <c r="E43" s="107"/>
    </row>
    <row r="44" spans="1:5" ht="17.25" customHeight="1">
      <c r="A44" s="102" t="s">
        <v>334</v>
      </c>
      <c r="B44" s="103" t="s">
        <v>335</v>
      </c>
      <c r="C44" s="104">
        <v>0</v>
      </c>
      <c r="D44" s="105" t="str">
        <f>IF(C$66=0,"0%",C44/C$67)</f>
        <v>0%</v>
      </c>
      <c r="E44" s="107"/>
    </row>
    <row r="45" spans="1:5" ht="17.25" customHeight="1">
      <c r="A45" s="102" t="s">
        <v>336</v>
      </c>
      <c r="B45" s="103" t="s">
        <v>337</v>
      </c>
      <c r="C45" s="104">
        <v>0</v>
      </c>
      <c r="D45" s="105" t="str">
        <f>IF(C$66=0,"0%",C45/C$67)</f>
        <v>0%</v>
      </c>
      <c r="E45" s="107"/>
    </row>
    <row r="46" spans="1:5" ht="17.25" customHeight="1" thickBot="1">
      <c r="A46" s="108"/>
      <c r="B46" s="109" t="s">
        <v>82</v>
      </c>
      <c r="C46" s="110">
        <f>SUM(C43:C45)</f>
        <v>0</v>
      </c>
      <c r="D46" s="111" t="str">
        <f>IF(C$66=0,"0%",C46/C$67)</f>
        <v>0%</v>
      </c>
      <c r="E46" s="112"/>
    </row>
    <row r="47" spans="1:5" ht="9" customHeight="1">
      <c r="A47" s="113"/>
      <c r="B47" s="94"/>
      <c r="C47" s="114"/>
      <c r="D47" s="115"/>
      <c r="E47" s="116"/>
    </row>
    <row r="48" spans="1:5" ht="21.75" customHeight="1">
      <c r="A48" s="61" t="s">
        <v>338</v>
      </c>
      <c r="B48" s="170" t="s">
        <v>339</v>
      </c>
      <c r="C48" s="170"/>
      <c r="D48" s="170"/>
      <c r="E48" s="170"/>
    </row>
    <row r="49" spans="1:5" ht="17.25" customHeight="1">
      <c r="A49" s="102" t="s">
        <v>340</v>
      </c>
      <c r="B49" s="103" t="s">
        <v>341</v>
      </c>
      <c r="C49" s="104">
        <v>0</v>
      </c>
      <c r="D49" s="105" t="str">
        <f aca="true" t="shared" si="1" ref="D49:D54">IF(C$66=0,"0%",C49/C$67)</f>
        <v>0%</v>
      </c>
      <c r="E49" s="107"/>
    </row>
    <row r="50" spans="1:5" ht="17.25" customHeight="1">
      <c r="A50" s="102" t="s">
        <v>342</v>
      </c>
      <c r="B50" s="103" t="s">
        <v>343</v>
      </c>
      <c r="C50" s="104">
        <v>0</v>
      </c>
      <c r="D50" s="105" t="str">
        <f t="shared" si="1"/>
        <v>0%</v>
      </c>
      <c r="E50" s="107"/>
    </row>
    <row r="51" spans="1:5" ht="17.25" customHeight="1">
      <c r="A51" s="102" t="s">
        <v>344</v>
      </c>
      <c r="B51" s="103" t="s">
        <v>345</v>
      </c>
      <c r="C51" s="104">
        <v>0</v>
      </c>
      <c r="D51" s="105" t="str">
        <f t="shared" si="1"/>
        <v>0%</v>
      </c>
      <c r="E51" s="107"/>
    </row>
    <row r="52" spans="1:5" ht="17.25" customHeight="1">
      <c r="A52" s="102" t="s">
        <v>346</v>
      </c>
      <c r="B52" s="118" t="s">
        <v>347</v>
      </c>
      <c r="C52" s="104">
        <v>0</v>
      </c>
      <c r="D52" s="105" t="str">
        <f t="shared" si="1"/>
        <v>0%</v>
      </c>
      <c r="E52" s="107"/>
    </row>
    <row r="53" spans="1:5" ht="17.25" customHeight="1">
      <c r="A53" s="102" t="s">
        <v>348</v>
      </c>
      <c r="B53" s="103" t="s">
        <v>349</v>
      </c>
      <c r="C53" s="104">
        <v>0</v>
      </c>
      <c r="D53" s="105" t="str">
        <f t="shared" si="1"/>
        <v>0%</v>
      </c>
      <c r="E53" s="107"/>
    </row>
    <row r="54" spans="1:5" ht="17.25" customHeight="1" thickBot="1">
      <c r="A54" s="108"/>
      <c r="B54" s="109" t="s">
        <v>82</v>
      </c>
      <c r="C54" s="110">
        <f>SUM(C49:C53)</f>
        <v>0</v>
      </c>
      <c r="D54" s="111" t="str">
        <f t="shared" si="1"/>
        <v>0%</v>
      </c>
      <c r="E54" s="112"/>
    </row>
    <row r="55" spans="1:5" ht="9" customHeight="1">
      <c r="A55" s="113"/>
      <c r="B55" s="94"/>
      <c r="C55" s="114"/>
      <c r="D55" s="115"/>
      <c r="E55" s="116"/>
    </row>
    <row r="56" spans="1:5" ht="21.75" customHeight="1">
      <c r="A56" s="61" t="s">
        <v>350</v>
      </c>
      <c r="B56" s="170" t="s">
        <v>351</v>
      </c>
      <c r="C56" s="170"/>
      <c r="D56" s="170"/>
      <c r="E56" s="170"/>
    </row>
    <row r="57" spans="1:5" ht="17.25" customHeight="1">
      <c r="A57" s="119" t="s">
        <v>352</v>
      </c>
      <c r="B57" s="120" t="s">
        <v>353</v>
      </c>
      <c r="C57" s="104">
        <v>0</v>
      </c>
      <c r="D57" s="105" t="str">
        <f>IF(C$66=0,"0%",C57/C$67)</f>
        <v>0%</v>
      </c>
      <c r="E57" s="107"/>
    </row>
    <row r="58" spans="1:5" ht="17.25" customHeight="1">
      <c r="A58" s="119" t="s">
        <v>354</v>
      </c>
      <c r="B58" s="121" t="s">
        <v>355</v>
      </c>
      <c r="C58" s="104">
        <v>0</v>
      </c>
      <c r="D58" s="105" t="str">
        <f>IF(C$66=0,"0%",C58/C$67)</f>
        <v>0%</v>
      </c>
      <c r="E58" s="107"/>
    </row>
    <row r="59" spans="1:5" ht="17.25" customHeight="1" thickBot="1">
      <c r="A59" s="122"/>
      <c r="B59" s="123" t="s">
        <v>82</v>
      </c>
      <c r="C59" s="110">
        <f>SUM(C57:C58)</f>
        <v>0</v>
      </c>
      <c r="D59" s="111" t="str">
        <f>IF(C$66=0,"0%",C59/C$67)</f>
        <v>0%</v>
      </c>
      <c r="E59" s="112"/>
    </row>
    <row r="60" spans="1:5" ht="9" customHeight="1">
      <c r="A60" s="124"/>
      <c r="B60" s="125"/>
      <c r="C60" s="114"/>
      <c r="D60" s="115"/>
      <c r="E60" s="116"/>
    </row>
    <row r="61" spans="1:8" ht="21.75" customHeight="1">
      <c r="A61" s="61" t="s">
        <v>356</v>
      </c>
      <c r="B61" s="169" t="s">
        <v>357</v>
      </c>
      <c r="C61" s="169"/>
      <c r="D61" s="169"/>
      <c r="E61" s="169"/>
      <c r="F61" s="117"/>
      <c r="G61" s="117"/>
      <c r="H61" s="117"/>
    </row>
    <row r="62" spans="1:8" ht="17.25" customHeight="1">
      <c r="A62" s="119" t="s">
        <v>358</v>
      </c>
      <c r="B62" s="121" t="s">
        <v>359</v>
      </c>
      <c r="C62" s="104">
        <v>0</v>
      </c>
      <c r="D62" s="105" t="str">
        <f>IF(C$64=0,"0%",C62/C$67)</f>
        <v>0%</v>
      </c>
      <c r="E62" s="107"/>
      <c r="F62" s="117"/>
      <c r="G62" s="117"/>
      <c r="H62" s="117"/>
    </row>
    <row r="63" spans="1:8" ht="17.25" customHeight="1">
      <c r="A63" s="119" t="s">
        <v>360</v>
      </c>
      <c r="B63" s="126" t="s">
        <v>361</v>
      </c>
      <c r="C63" s="127">
        <v>0</v>
      </c>
      <c r="D63" s="105" t="str">
        <f>IF(C$64=0,"0%",C63/C$67)</f>
        <v>0%</v>
      </c>
      <c r="E63" s="128"/>
      <c r="F63" s="117"/>
      <c r="G63" s="117"/>
      <c r="H63" s="117"/>
    </row>
    <row r="64" spans="1:5" ht="17.25" customHeight="1" thickBot="1">
      <c r="A64" s="129"/>
      <c r="B64" s="123" t="s">
        <v>82</v>
      </c>
      <c r="C64" s="110">
        <f>SUM(C62:C63)</f>
        <v>0</v>
      </c>
      <c r="D64" s="111" t="str">
        <f>IF(C$64=0,"0%",C64/C$67)</f>
        <v>0%</v>
      </c>
      <c r="E64" s="112"/>
    </row>
    <row r="65" spans="1:5" ht="9" customHeight="1" thickBot="1">
      <c r="A65" s="130"/>
      <c r="B65" s="63"/>
      <c r="C65" s="64"/>
      <c r="D65" s="65"/>
      <c r="E65" s="116"/>
    </row>
    <row r="66" spans="1:5" ht="21.75" customHeight="1" thickBot="1">
      <c r="A66" s="176" t="s">
        <v>401</v>
      </c>
      <c r="B66" s="176"/>
      <c r="C66" s="66">
        <f>SUM(C64+C59+C54+C46+C40+C35+C28+C22)</f>
        <v>0</v>
      </c>
      <c r="D66" s="67"/>
      <c r="E66" s="116"/>
    </row>
    <row r="67" spans="1:5" ht="21.75" customHeight="1" thickBot="1">
      <c r="A67" s="171" t="s">
        <v>402</v>
      </c>
      <c r="B67" s="172"/>
      <c r="C67" s="133">
        <f>'Úvodní list'!C17</f>
        <v>0</v>
      </c>
      <c r="D67" s="67"/>
      <c r="E67" s="116"/>
    </row>
    <row r="68" spans="1:5" ht="21.75" customHeight="1">
      <c r="A68" s="173" t="s">
        <v>362</v>
      </c>
      <c r="B68" s="173"/>
      <c r="C68" s="68">
        <f>SUM(C22+C40+C63)</f>
        <v>0</v>
      </c>
      <c r="D68" s="67"/>
      <c r="E68" s="69"/>
    </row>
    <row r="69" spans="1:5" ht="21.75" customHeight="1" thickBot="1">
      <c r="A69" s="174" t="s">
        <v>363</v>
      </c>
      <c r="B69" s="174"/>
      <c r="C69" s="70" t="str">
        <f>IF(C$66=0,"0%",C68/C$67)</f>
        <v>0%</v>
      </c>
      <c r="D69" s="71"/>
      <c r="E69" s="69"/>
    </row>
    <row r="70" spans="1:3" ht="21.75" customHeight="1">
      <c r="A70" s="173" t="s">
        <v>364</v>
      </c>
      <c r="B70" s="173"/>
      <c r="C70" s="68">
        <f>SUM(C22+C40+C64)</f>
        <v>0</v>
      </c>
    </row>
    <row r="71" spans="1:4" ht="21.75" customHeight="1" thickBot="1">
      <c r="A71" s="174" t="s">
        <v>365</v>
      </c>
      <c r="B71" s="174"/>
      <c r="C71" s="70" t="str">
        <f>IF(C$66=0,"0%",C70/C$67)</f>
        <v>0%</v>
      </c>
      <c r="D71" s="72"/>
    </row>
  </sheetData>
  <sheetProtection selectLockedCells="1" selectUnlockedCells="1"/>
  <mergeCells count="28">
    <mergeCell ref="A66:B66"/>
    <mergeCell ref="B56:E56"/>
    <mergeCell ref="B61:E61"/>
    <mergeCell ref="A70:B70"/>
    <mergeCell ref="A71:B71"/>
    <mergeCell ref="B16:E16"/>
    <mergeCell ref="B24:E24"/>
    <mergeCell ref="B30:E30"/>
    <mergeCell ref="B37:E37"/>
    <mergeCell ref="B42:E42"/>
    <mergeCell ref="B48:E48"/>
    <mergeCell ref="A67:B67"/>
    <mergeCell ref="A68:B68"/>
    <mergeCell ref="A69:B69"/>
    <mergeCell ref="A10:B10"/>
    <mergeCell ref="C10:E10"/>
    <mergeCell ref="A12:B12"/>
    <mergeCell ref="A11:B11"/>
    <mergeCell ref="C11:E11"/>
    <mergeCell ref="C12:E12"/>
    <mergeCell ref="A14:B14"/>
    <mergeCell ref="A1:E1"/>
    <mergeCell ref="A3:C3"/>
    <mergeCell ref="A5:C5"/>
    <mergeCell ref="A6:C6"/>
    <mergeCell ref="E6:F6"/>
    <mergeCell ref="A7:C7"/>
    <mergeCell ref="A8:C8"/>
  </mergeCells>
  <printOptions/>
  <pageMargins left="0.7479166666666667" right="0.7479166666666667" top="0.7479166666666667" bottom="0.8868055555555556" header="0.5118055555555555" footer="0.7479166666666667"/>
  <pageSetup firstPageNumber="1" useFirstPageNumber="1" horizontalDpi="300" verticalDpi="300" orientation="landscape" paperSize="9" scale="75"/>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1">
      <selection activeCell="A1" sqref="A1:N1"/>
    </sheetView>
  </sheetViews>
  <sheetFormatPr defaultColWidth="9.140625" defaultRowHeight="12.75"/>
  <cols>
    <col min="1" max="1" width="3.7109375" style="59" customWidth="1"/>
    <col min="2" max="2" width="14.00390625" style="59" customWidth="1"/>
    <col min="3" max="3" width="13.8515625" style="59" customWidth="1"/>
    <col min="4" max="4" width="31.421875" style="59" customWidth="1"/>
    <col min="5" max="5" width="36.140625" style="59" customWidth="1"/>
    <col min="6" max="6" width="11.140625" style="59" customWidth="1"/>
    <col min="7" max="7" width="9.7109375" style="59" customWidth="1"/>
    <col min="8" max="8" width="10.140625" style="59" customWidth="1"/>
    <col min="9" max="10" width="20.421875" style="59" customWidth="1"/>
    <col min="11" max="11" width="8.7109375" style="59" customWidth="1"/>
    <col min="12" max="12" width="20.421875" style="59" customWidth="1"/>
    <col min="13" max="13" width="11.140625" style="59" customWidth="1"/>
    <col min="14" max="14" width="20.421875" style="59" customWidth="1"/>
    <col min="15" max="16384" width="9.140625" style="59" customWidth="1"/>
  </cols>
  <sheetData>
    <row r="1" spans="1:14" ht="30" customHeight="1">
      <c r="A1" s="177" t="s">
        <v>366</v>
      </c>
      <c r="B1" s="177"/>
      <c r="C1" s="177"/>
      <c r="D1" s="177"/>
      <c r="E1" s="177"/>
      <c r="F1" s="177"/>
      <c r="G1" s="177"/>
      <c r="H1" s="177"/>
      <c r="I1" s="177"/>
      <c r="J1" s="177"/>
      <c r="K1" s="177"/>
      <c r="L1" s="177"/>
      <c r="M1" s="177"/>
      <c r="N1" s="177"/>
    </row>
    <row r="2" spans="1:14" ht="27.75" customHeight="1">
      <c r="A2" s="62"/>
      <c r="B2" s="62"/>
      <c r="C2" s="62"/>
      <c r="D2" s="62"/>
      <c r="E2" s="62"/>
      <c r="F2" s="62"/>
      <c r="G2" s="62"/>
      <c r="H2" s="62"/>
      <c r="I2" s="62"/>
      <c r="J2" s="62"/>
      <c r="K2" s="62"/>
      <c r="L2" s="62"/>
      <c r="M2" s="62"/>
      <c r="N2" s="62"/>
    </row>
    <row r="3" spans="1:14" ht="17.25" customHeight="1">
      <c r="A3" s="178" t="s">
        <v>6</v>
      </c>
      <c r="B3" s="178"/>
      <c r="C3" s="178"/>
      <c r="D3" s="179" t="str">
        <f>IF('Úvodní list'!C9="vyplní příjemce podpory kinematografie"," ",'Úvodní list'!C7)</f>
        <v> </v>
      </c>
      <c r="E3" s="179"/>
      <c r="F3" s="74"/>
      <c r="G3" s="74"/>
      <c r="H3" s="74"/>
      <c r="I3" s="74"/>
      <c r="J3" s="74"/>
      <c r="K3" s="74"/>
      <c r="L3" s="74"/>
      <c r="M3" s="74"/>
      <c r="N3" s="74"/>
    </row>
    <row r="4" spans="1:14" ht="17.25" customHeight="1">
      <c r="A4" s="178" t="s">
        <v>5</v>
      </c>
      <c r="B4" s="178"/>
      <c r="C4" s="178"/>
      <c r="D4" s="179" t="str">
        <f>IF('Úvodní list'!C10="vyplní příjemce podpory kinematografie"," ",'Úvodní list'!C8)</f>
        <v> </v>
      </c>
      <c r="E4" s="179"/>
      <c r="F4" s="74"/>
      <c r="G4" s="74"/>
      <c r="H4" s="74"/>
      <c r="I4" s="74"/>
      <c r="J4" s="74"/>
      <c r="K4" s="74"/>
      <c r="L4" s="74"/>
      <c r="M4" s="74"/>
      <c r="N4" s="74"/>
    </row>
    <row r="5" spans="1:14" ht="17.25" customHeight="1">
      <c r="A5" s="178" t="s">
        <v>3</v>
      </c>
      <c r="B5" s="178"/>
      <c r="C5" s="178"/>
      <c r="D5" s="179" t="str">
        <f>IF('Úvodní list'!C7="vyplní příjemce podpory kinematografie"," ",'Úvodní list'!C7)</f>
        <v> </v>
      </c>
      <c r="E5" s="179"/>
      <c r="F5" s="74"/>
      <c r="G5" s="74"/>
      <c r="H5" s="74"/>
      <c r="I5" s="74"/>
      <c r="J5" s="74"/>
      <c r="K5" s="74"/>
      <c r="L5" s="74"/>
      <c r="M5" s="74"/>
      <c r="N5" s="74"/>
    </row>
    <row r="6" spans="6:14" ht="17.25" customHeight="1">
      <c r="F6" s="74"/>
      <c r="G6" s="74"/>
      <c r="H6" s="74"/>
      <c r="I6" s="74"/>
      <c r="J6" s="74"/>
      <c r="K6" s="74"/>
      <c r="L6" s="74"/>
      <c r="M6" s="74"/>
      <c r="N6" s="74"/>
    </row>
    <row r="7" spans="1:14" ht="31.5" customHeight="1">
      <c r="A7" s="180" t="s">
        <v>367</v>
      </c>
      <c r="B7" s="180"/>
      <c r="C7" s="180"/>
      <c r="D7" s="180"/>
      <c r="E7" s="180"/>
      <c r="F7" s="180"/>
      <c r="G7" s="180"/>
      <c r="H7" s="180"/>
      <c r="I7" s="180"/>
      <c r="J7" s="180"/>
      <c r="K7" s="180"/>
      <c r="L7" s="180"/>
      <c r="M7" s="180"/>
      <c r="N7" s="180"/>
    </row>
    <row r="8" spans="1:14" ht="39.75" customHeight="1">
      <c r="A8" s="181" t="s">
        <v>368</v>
      </c>
      <c r="B8" s="181"/>
      <c r="C8" s="181"/>
      <c r="D8" s="181"/>
      <c r="E8" s="181"/>
      <c r="F8" s="181"/>
      <c r="G8" s="181"/>
      <c r="H8" s="181"/>
      <c r="I8" s="181"/>
      <c r="J8" s="181"/>
      <c r="K8" s="181"/>
      <c r="L8" s="181"/>
      <c r="M8" s="181"/>
      <c r="N8" s="181"/>
    </row>
    <row r="9" spans="1:14" ht="27.75" customHeight="1">
      <c r="A9" s="180" t="s">
        <v>369</v>
      </c>
      <c r="B9" s="180"/>
      <c r="C9" s="180"/>
      <c r="D9" s="180"/>
      <c r="E9" s="180"/>
      <c r="F9" s="180"/>
      <c r="G9" s="180"/>
      <c r="H9" s="180"/>
      <c r="I9" s="180"/>
      <c r="J9" s="180"/>
      <c r="K9" s="180"/>
      <c r="L9" s="180"/>
      <c r="M9" s="180"/>
      <c r="N9" s="180"/>
    </row>
    <row r="10" spans="1:14" ht="28.5" customHeight="1">
      <c r="A10" s="180" t="s">
        <v>398</v>
      </c>
      <c r="B10" s="180"/>
      <c r="C10" s="180"/>
      <c r="D10" s="180"/>
      <c r="E10" s="180"/>
      <c r="F10" s="180"/>
      <c r="G10" s="180"/>
      <c r="H10" s="180"/>
      <c r="I10" s="180"/>
      <c r="J10" s="180"/>
      <c r="K10" s="180"/>
      <c r="L10" s="180"/>
      <c r="M10" s="180"/>
      <c r="N10" s="180"/>
    </row>
    <row r="11" ht="17.25" customHeight="1">
      <c r="A11" s="59" t="s">
        <v>370</v>
      </c>
    </row>
    <row r="12" ht="17.25" customHeight="1">
      <c r="A12" s="59" t="s">
        <v>371</v>
      </c>
    </row>
    <row r="13" spans="1:14" ht="27.75" customHeight="1">
      <c r="A13" s="75"/>
      <c r="B13" s="75"/>
      <c r="C13" s="75"/>
      <c r="D13" s="75"/>
      <c r="E13" s="75"/>
      <c r="F13" s="75"/>
      <c r="G13" s="75"/>
      <c r="H13" s="75"/>
      <c r="I13" s="75"/>
      <c r="J13" s="75"/>
      <c r="K13" s="75"/>
      <c r="L13" s="75"/>
      <c r="M13" s="75"/>
      <c r="N13" s="75"/>
    </row>
    <row r="14" spans="1:14" s="75" customFormat="1" ht="90.75" customHeight="1">
      <c r="A14" s="182" t="s">
        <v>372</v>
      </c>
      <c r="B14" s="182"/>
      <c r="C14" s="76" t="s">
        <v>373</v>
      </c>
      <c r="D14" s="76" t="s">
        <v>374</v>
      </c>
      <c r="E14" s="76" t="s">
        <v>375</v>
      </c>
      <c r="F14" s="76" t="s">
        <v>376</v>
      </c>
      <c r="G14" s="76" t="s">
        <v>377</v>
      </c>
      <c r="H14" s="76" t="s">
        <v>378</v>
      </c>
      <c r="I14" s="76" t="s">
        <v>379</v>
      </c>
      <c r="J14" s="76" t="s">
        <v>380</v>
      </c>
      <c r="K14" s="76" t="s">
        <v>381</v>
      </c>
      <c r="L14" s="76" t="s">
        <v>382</v>
      </c>
      <c r="M14" s="76" t="s">
        <v>383</v>
      </c>
      <c r="N14" s="76" t="s">
        <v>384</v>
      </c>
    </row>
    <row r="15" spans="1:14" s="82" customFormat="1" ht="17.25" customHeight="1">
      <c r="A15" s="73">
        <v>1</v>
      </c>
      <c r="B15" s="73"/>
      <c r="C15" s="73"/>
      <c r="D15" s="73"/>
      <c r="E15" s="73"/>
      <c r="F15" s="77"/>
      <c r="G15" s="78"/>
      <c r="H15" s="78"/>
      <c r="I15" s="79"/>
      <c r="J15" s="80"/>
      <c r="K15" s="80"/>
      <c r="L15" s="81">
        <f aca="true" t="shared" si="0" ref="L15:L34">J15+K15</f>
        <v>0</v>
      </c>
      <c r="M15" s="80"/>
      <c r="N15" s="80"/>
    </row>
    <row r="16" spans="1:14" s="82" customFormat="1" ht="17.25" customHeight="1">
      <c r="A16" s="73">
        <v>2</v>
      </c>
      <c r="B16" s="73"/>
      <c r="C16" s="73"/>
      <c r="D16" s="73"/>
      <c r="E16" s="73"/>
      <c r="F16" s="77"/>
      <c r="G16" s="73"/>
      <c r="H16" s="73"/>
      <c r="I16" s="79"/>
      <c r="J16" s="80"/>
      <c r="K16" s="80"/>
      <c r="L16" s="81">
        <f t="shared" si="0"/>
        <v>0</v>
      </c>
      <c r="M16" s="80"/>
      <c r="N16" s="80"/>
    </row>
    <row r="17" spans="1:14" s="82" customFormat="1" ht="17.25" customHeight="1">
      <c r="A17" s="73">
        <v>3</v>
      </c>
      <c r="B17" s="73"/>
      <c r="C17" s="73"/>
      <c r="D17" s="73"/>
      <c r="E17" s="73"/>
      <c r="F17" s="77"/>
      <c r="G17" s="73"/>
      <c r="H17" s="73"/>
      <c r="I17" s="79"/>
      <c r="J17" s="80"/>
      <c r="K17" s="80"/>
      <c r="L17" s="81">
        <f t="shared" si="0"/>
        <v>0</v>
      </c>
      <c r="M17" s="80"/>
      <c r="N17" s="80"/>
    </row>
    <row r="18" spans="1:14" s="82" customFormat="1" ht="17.25" customHeight="1">
      <c r="A18" s="73">
        <v>4</v>
      </c>
      <c r="B18" s="73"/>
      <c r="C18" s="73"/>
      <c r="D18" s="73"/>
      <c r="E18" s="73"/>
      <c r="F18" s="77"/>
      <c r="G18" s="73"/>
      <c r="H18" s="73"/>
      <c r="I18" s="79"/>
      <c r="J18" s="80"/>
      <c r="K18" s="80"/>
      <c r="L18" s="81">
        <f t="shared" si="0"/>
        <v>0</v>
      </c>
      <c r="M18" s="80"/>
      <c r="N18" s="80"/>
    </row>
    <row r="19" spans="1:14" s="82" customFormat="1" ht="17.25" customHeight="1">
      <c r="A19" s="73">
        <v>5</v>
      </c>
      <c r="B19" s="73"/>
      <c r="C19" s="73"/>
      <c r="D19" s="73"/>
      <c r="E19" s="73"/>
      <c r="F19" s="77"/>
      <c r="G19" s="73"/>
      <c r="H19" s="73"/>
      <c r="I19" s="79"/>
      <c r="J19" s="80"/>
      <c r="K19" s="80"/>
      <c r="L19" s="81">
        <f t="shared" si="0"/>
        <v>0</v>
      </c>
      <c r="M19" s="80"/>
      <c r="N19" s="80"/>
    </row>
    <row r="20" spans="1:14" s="82" customFormat="1" ht="17.25" customHeight="1">
      <c r="A20" s="73">
        <v>6</v>
      </c>
      <c r="B20" s="73"/>
      <c r="C20" s="73"/>
      <c r="D20" s="73"/>
      <c r="E20" s="73"/>
      <c r="F20" s="77"/>
      <c r="G20" s="73"/>
      <c r="H20" s="73"/>
      <c r="I20" s="79"/>
      <c r="J20" s="80"/>
      <c r="K20" s="80"/>
      <c r="L20" s="81">
        <f t="shared" si="0"/>
        <v>0</v>
      </c>
      <c r="M20" s="80"/>
      <c r="N20" s="80"/>
    </row>
    <row r="21" spans="1:14" s="82" customFormat="1" ht="17.25" customHeight="1">
      <c r="A21" s="73">
        <v>7</v>
      </c>
      <c r="B21" s="73"/>
      <c r="C21" s="73"/>
      <c r="D21" s="73"/>
      <c r="E21" s="73"/>
      <c r="F21" s="77"/>
      <c r="G21" s="73"/>
      <c r="H21" s="73"/>
      <c r="I21" s="79"/>
      <c r="J21" s="80"/>
      <c r="K21" s="80"/>
      <c r="L21" s="81">
        <f t="shared" si="0"/>
        <v>0</v>
      </c>
      <c r="M21" s="80"/>
      <c r="N21" s="80"/>
    </row>
    <row r="22" spans="1:14" s="82" customFormat="1" ht="17.25" customHeight="1">
      <c r="A22" s="73">
        <v>8</v>
      </c>
      <c r="B22" s="73"/>
      <c r="C22" s="73"/>
      <c r="D22" s="73"/>
      <c r="E22" s="73"/>
      <c r="F22" s="77"/>
      <c r="G22" s="73"/>
      <c r="H22" s="73"/>
      <c r="I22" s="79"/>
      <c r="J22" s="80"/>
      <c r="K22" s="80"/>
      <c r="L22" s="81">
        <f t="shared" si="0"/>
        <v>0</v>
      </c>
      <c r="M22" s="80"/>
      <c r="N22" s="80"/>
    </row>
    <row r="23" spans="1:14" s="82" customFormat="1" ht="17.25" customHeight="1">
      <c r="A23" s="73">
        <v>9</v>
      </c>
      <c r="B23" s="73"/>
      <c r="C23" s="73"/>
      <c r="D23" s="73"/>
      <c r="E23" s="73"/>
      <c r="F23" s="77"/>
      <c r="G23" s="73"/>
      <c r="H23" s="73"/>
      <c r="I23" s="79"/>
      <c r="J23" s="80"/>
      <c r="K23" s="80"/>
      <c r="L23" s="81">
        <f t="shared" si="0"/>
        <v>0</v>
      </c>
      <c r="M23" s="80"/>
      <c r="N23" s="80"/>
    </row>
    <row r="24" spans="1:14" s="82" customFormat="1" ht="17.25" customHeight="1">
      <c r="A24" s="73">
        <v>10</v>
      </c>
      <c r="B24" s="73"/>
      <c r="C24" s="73"/>
      <c r="D24" s="73"/>
      <c r="E24" s="73"/>
      <c r="F24" s="77"/>
      <c r="G24" s="73"/>
      <c r="H24" s="73"/>
      <c r="I24" s="79"/>
      <c r="J24" s="80"/>
      <c r="K24" s="80"/>
      <c r="L24" s="81">
        <f t="shared" si="0"/>
        <v>0</v>
      </c>
      <c r="M24" s="80"/>
      <c r="N24" s="80"/>
    </row>
    <row r="25" spans="1:14" s="82" customFormat="1" ht="17.25" customHeight="1">
      <c r="A25" s="73">
        <v>11</v>
      </c>
      <c r="B25" s="73"/>
      <c r="C25" s="73"/>
      <c r="D25" s="73"/>
      <c r="E25" s="73"/>
      <c r="F25" s="77"/>
      <c r="G25" s="73"/>
      <c r="H25" s="73"/>
      <c r="I25" s="79"/>
      <c r="J25" s="80"/>
      <c r="K25" s="80"/>
      <c r="L25" s="81">
        <f t="shared" si="0"/>
        <v>0</v>
      </c>
      <c r="M25" s="80"/>
      <c r="N25" s="80"/>
    </row>
    <row r="26" spans="1:14" s="82" customFormat="1" ht="17.25" customHeight="1">
      <c r="A26" s="73">
        <v>12</v>
      </c>
      <c r="B26" s="73"/>
      <c r="C26" s="73"/>
      <c r="D26" s="73"/>
      <c r="E26" s="73"/>
      <c r="F26" s="77"/>
      <c r="G26" s="73"/>
      <c r="H26" s="73"/>
      <c r="I26" s="79"/>
      <c r="J26" s="80"/>
      <c r="K26" s="80"/>
      <c r="L26" s="81">
        <f t="shared" si="0"/>
        <v>0</v>
      </c>
      <c r="M26" s="80"/>
      <c r="N26" s="80"/>
    </row>
    <row r="27" spans="1:14" s="82" customFormat="1" ht="17.25" customHeight="1">
      <c r="A27" s="73">
        <v>13</v>
      </c>
      <c r="B27" s="73"/>
      <c r="C27" s="73"/>
      <c r="D27" s="73"/>
      <c r="E27" s="73"/>
      <c r="F27" s="77"/>
      <c r="G27" s="73"/>
      <c r="H27" s="73"/>
      <c r="I27" s="79"/>
      <c r="J27" s="80"/>
      <c r="K27" s="80"/>
      <c r="L27" s="81">
        <f t="shared" si="0"/>
        <v>0</v>
      </c>
      <c r="M27" s="80"/>
      <c r="N27" s="80"/>
    </row>
    <row r="28" spans="1:14" s="82" customFormat="1" ht="17.25" customHeight="1">
      <c r="A28" s="73">
        <v>14</v>
      </c>
      <c r="B28" s="73"/>
      <c r="C28" s="73"/>
      <c r="D28" s="73"/>
      <c r="E28" s="73"/>
      <c r="F28" s="77"/>
      <c r="G28" s="73"/>
      <c r="H28" s="73"/>
      <c r="I28" s="79"/>
      <c r="J28" s="80"/>
      <c r="K28" s="80"/>
      <c r="L28" s="81">
        <f t="shared" si="0"/>
        <v>0</v>
      </c>
      <c r="M28" s="80"/>
      <c r="N28" s="80"/>
    </row>
    <row r="29" spans="1:14" s="82" customFormat="1" ht="17.25" customHeight="1">
      <c r="A29" s="73">
        <v>15</v>
      </c>
      <c r="B29" s="73"/>
      <c r="C29" s="73"/>
      <c r="D29" s="73"/>
      <c r="E29" s="73"/>
      <c r="F29" s="77"/>
      <c r="G29" s="73"/>
      <c r="H29" s="73"/>
      <c r="I29" s="79"/>
      <c r="J29" s="80"/>
      <c r="K29" s="80"/>
      <c r="L29" s="81">
        <f t="shared" si="0"/>
        <v>0</v>
      </c>
      <c r="M29" s="80"/>
      <c r="N29" s="80"/>
    </row>
    <row r="30" spans="1:14" s="82" customFormat="1" ht="17.25" customHeight="1">
      <c r="A30" s="73">
        <v>16</v>
      </c>
      <c r="B30" s="73"/>
      <c r="C30" s="73"/>
      <c r="D30" s="73"/>
      <c r="E30" s="73"/>
      <c r="F30" s="77"/>
      <c r="G30" s="73"/>
      <c r="H30" s="73"/>
      <c r="I30" s="79"/>
      <c r="J30" s="80"/>
      <c r="K30" s="80"/>
      <c r="L30" s="81">
        <f t="shared" si="0"/>
        <v>0</v>
      </c>
      <c r="M30" s="80"/>
      <c r="N30" s="80"/>
    </row>
    <row r="31" spans="1:14" s="82" customFormat="1" ht="17.25" customHeight="1">
      <c r="A31" s="73">
        <v>17</v>
      </c>
      <c r="B31" s="73"/>
      <c r="C31" s="73"/>
      <c r="D31" s="73"/>
      <c r="E31" s="73"/>
      <c r="F31" s="77"/>
      <c r="G31" s="73"/>
      <c r="H31" s="73"/>
      <c r="I31" s="79"/>
      <c r="J31" s="80"/>
      <c r="K31" s="80"/>
      <c r="L31" s="81">
        <f t="shared" si="0"/>
        <v>0</v>
      </c>
      <c r="M31" s="80"/>
      <c r="N31" s="80"/>
    </row>
    <row r="32" spans="1:14" s="82" customFormat="1" ht="17.25" customHeight="1">
      <c r="A32" s="73">
        <v>18</v>
      </c>
      <c r="B32" s="73"/>
      <c r="C32" s="73"/>
      <c r="D32" s="73"/>
      <c r="E32" s="73"/>
      <c r="F32" s="77"/>
      <c r="G32" s="73"/>
      <c r="H32" s="73"/>
      <c r="I32" s="79"/>
      <c r="J32" s="80"/>
      <c r="K32" s="80"/>
      <c r="L32" s="81">
        <f t="shared" si="0"/>
        <v>0</v>
      </c>
      <c r="M32" s="80"/>
      <c r="N32" s="80"/>
    </row>
    <row r="33" spans="1:14" s="82" customFormat="1" ht="17.25" customHeight="1">
      <c r="A33" s="73">
        <v>19</v>
      </c>
      <c r="B33" s="73"/>
      <c r="C33" s="73"/>
      <c r="D33" s="73"/>
      <c r="E33" s="73"/>
      <c r="F33" s="77"/>
      <c r="G33" s="73"/>
      <c r="H33" s="73"/>
      <c r="I33" s="79"/>
      <c r="J33" s="80"/>
      <c r="K33" s="80"/>
      <c r="L33" s="81">
        <f t="shared" si="0"/>
        <v>0</v>
      </c>
      <c r="M33" s="80"/>
      <c r="N33" s="80"/>
    </row>
    <row r="34" spans="1:14" s="82" customFormat="1" ht="17.25" customHeight="1">
      <c r="A34" s="73">
        <v>20</v>
      </c>
      <c r="B34" s="73"/>
      <c r="C34" s="73"/>
      <c r="D34" s="73"/>
      <c r="E34" s="73"/>
      <c r="F34" s="77"/>
      <c r="G34" s="73"/>
      <c r="H34" s="73"/>
      <c r="I34" s="79"/>
      <c r="J34" s="80"/>
      <c r="K34" s="80"/>
      <c r="L34" s="81">
        <f t="shared" si="0"/>
        <v>0</v>
      </c>
      <c r="M34" s="80"/>
      <c r="N34" s="80"/>
    </row>
    <row r="35" spans="1:14" ht="9" customHeight="1">
      <c r="A35" s="183"/>
      <c r="B35" s="183"/>
      <c r="C35" s="183"/>
      <c r="D35" s="183"/>
      <c r="E35" s="183"/>
      <c r="F35" s="183"/>
      <c r="G35" s="183"/>
      <c r="H35" s="183"/>
      <c r="I35" s="183"/>
      <c r="J35" s="183"/>
      <c r="K35" s="183"/>
      <c r="L35" s="183"/>
      <c r="M35" s="183"/>
      <c r="N35" s="183"/>
    </row>
    <row r="36" spans="1:14" ht="21.75" customHeight="1">
      <c r="A36" s="184" t="s">
        <v>82</v>
      </c>
      <c r="B36" s="184"/>
      <c r="C36" s="184"/>
      <c r="D36" s="184"/>
      <c r="E36" s="184"/>
      <c r="F36" s="184"/>
      <c r="G36" s="184"/>
      <c r="H36" s="184"/>
      <c r="I36" s="184"/>
      <c r="J36" s="184"/>
      <c r="K36" s="184"/>
      <c r="L36" s="184"/>
      <c r="M36" s="184"/>
      <c r="N36" s="83">
        <f>SUM(N15:N34)</f>
        <v>0</v>
      </c>
    </row>
  </sheetData>
  <sheetProtection selectLockedCells="1" selectUnlockedCells="1"/>
  <mergeCells count="14">
    <mergeCell ref="A8:N8"/>
    <mergeCell ref="A9:N9"/>
    <mergeCell ref="A10:N10"/>
    <mergeCell ref="A14:B14"/>
    <mergeCell ref="A35:N35"/>
    <mergeCell ref="A36:M36"/>
    <mergeCell ref="A1:N1"/>
    <mergeCell ref="A3:C3"/>
    <mergeCell ref="D3:E3"/>
    <mergeCell ref="A4:C4"/>
    <mergeCell ref="D4:E4"/>
    <mergeCell ref="A7:N7"/>
    <mergeCell ref="A5:C5"/>
    <mergeCell ref="D5:E5"/>
  </mergeCells>
  <printOptions/>
  <pageMargins left="0.7479166666666667" right="0.7479166666666667" top="0.7479166666666667" bottom="1.3395833333333333" header="0.5118055555555555" footer="0.7479166666666667"/>
  <pageSetup firstPageNumber="1" useFirstPageNumber="1" horizontalDpi="300" verticalDpi="300" orientation="landscape" paperSize="9" scale="55"/>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dcterms:created xsi:type="dcterms:W3CDTF">2019-08-20T12:35:45Z</dcterms:created>
  <dcterms:modified xsi:type="dcterms:W3CDTF">2023-03-03T08:15:21Z</dcterms:modified>
  <cp:category/>
  <cp:version/>
  <cp:contentType/>
  <cp:contentStatus/>
</cp:coreProperties>
</file>